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amp64\www\slai\info\docs\"/>
    </mc:Choice>
  </mc:AlternateContent>
  <xr:revisionPtr revIDLastSave="0" documentId="8_{53529CFD-F127-44D9-8EE1-4C7FF95822C2}" xr6:coauthVersionLast="47" xr6:coauthVersionMax="47" xr10:uidLastSave="{00000000-0000-0000-0000-000000000000}"/>
  <bookViews>
    <workbookView xWindow="6740" yWindow="4150" windowWidth="28800" windowHeight="15460" xr2:uid="{45B5FE6F-0C3B-40FD-9DAC-1290DA484240}"/>
  </bookViews>
  <sheets>
    <sheet name="Detail" sheetId="1" r:id="rId1"/>
  </sheets>
  <externalReferences>
    <externalReference r:id="rId2"/>
  </externalReferences>
  <definedNames>
    <definedName name="CatLook">#REF!</definedName>
    <definedName name="CYr">#REF!</definedName>
    <definedName name="CYrNoDash">#REF!</definedName>
    <definedName name="_xlnm.Print_Titles" localSheetId="0">Detail!$A:$B,Detail!$1:$6</definedName>
    <definedName name="Pyr">#REF!</definedName>
    <definedName name="PYrNoDas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5" i="1" l="1"/>
  <c r="J95" i="1" s="1"/>
  <c r="F95" i="1"/>
  <c r="I95" i="1" s="1"/>
  <c r="D95" i="1"/>
  <c r="E95" i="1" s="1"/>
  <c r="C95" i="1"/>
  <c r="J94" i="1"/>
  <c r="K94" i="1" s="1"/>
  <c r="I94" i="1"/>
  <c r="H94" i="1"/>
  <c r="E94" i="1"/>
  <c r="J93" i="1"/>
  <c r="I93" i="1"/>
  <c r="K93" i="1" s="1"/>
  <c r="H93" i="1"/>
  <c r="E93" i="1"/>
  <c r="K92" i="1"/>
  <c r="J92" i="1"/>
  <c r="I92" i="1"/>
  <c r="H92" i="1"/>
  <c r="E92" i="1"/>
  <c r="J91" i="1"/>
  <c r="K91" i="1" s="1"/>
  <c r="I91" i="1"/>
  <c r="H91" i="1"/>
  <c r="E91" i="1"/>
  <c r="K90" i="1"/>
  <c r="J90" i="1"/>
  <c r="I90" i="1"/>
  <c r="H90" i="1"/>
  <c r="E90" i="1"/>
  <c r="K89" i="1"/>
  <c r="J89" i="1"/>
  <c r="I89" i="1"/>
  <c r="H89" i="1"/>
  <c r="E89" i="1"/>
  <c r="J88" i="1"/>
  <c r="K88" i="1" s="1"/>
  <c r="I88" i="1"/>
  <c r="H88" i="1"/>
  <c r="E88" i="1"/>
  <c r="J87" i="1"/>
  <c r="K87" i="1" s="1"/>
  <c r="I87" i="1"/>
  <c r="H87" i="1"/>
  <c r="E87" i="1"/>
  <c r="J86" i="1"/>
  <c r="K86" i="1" s="1"/>
  <c r="I86" i="1"/>
  <c r="H86" i="1"/>
  <c r="E86" i="1"/>
  <c r="J85" i="1"/>
  <c r="I85" i="1"/>
  <c r="K85" i="1" s="1"/>
  <c r="H85" i="1"/>
  <c r="E85" i="1"/>
  <c r="J84" i="1"/>
  <c r="K84" i="1" s="1"/>
  <c r="I84" i="1"/>
  <c r="H84" i="1"/>
  <c r="E84" i="1"/>
  <c r="K83" i="1"/>
  <c r="J83" i="1"/>
  <c r="I83" i="1"/>
  <c r="H83" i="1"/>
  <c r="E83" i="1"/>
  <c r="J82" i="1"/>
  <c r="K82" i="1" s="1"/>
  <c r="I82" i="1"/>
  <c r="H82" i="1"/>
  <c r="E82" i="1"/>
  <c r="K81" i="1"/>
  <c r="J81" i="1"/>
  <c r="I81" i="1"/>
  <c r="H81" i="1"/>
  <c r="E81" i="1"/>
  <c r="J80" i="1"/>
  <c r="K80" i="1" s="1"/>
  <c r="I80" i="1"/>
  <c r="H80" i="1"/>
  <c r="E80" i="1"/>
  <c r="J79" i="1"/>
  <c r="I79" i="1"/>
  <c r="K79" i="1" s="1"/>
  <c r="H79" i="1"/>
  <c r="E79" i="1"/>
  <c r="J78" i="1"/>
  <c r="K78" i="1" s="1"/>
  <c r="I78" i="1"/>
  <c r="H78" i="1"/>
  <c r="E78" i="1"/>
  <c r="J77" i="1"/>
  <c r="I77" i="1"/>
  <c r="K77" i="1" s="1"/>
  <c r="H77" i="1"/>
  <c r="E77" i="1"/>
  <c r="K76" i="1"/>
  <c r="J76" i="1"/>
  <c r="I76" i="1"/>
  <c r="H76" i="1"/>
  <c r="E76" i="1"/>
  <c r="J75" i="1"/>
  <c r="I75" i="1"/>
  <c r="K75" i="1" s="1"/>
  <c r="H75" i="1"/>
  <c r="E75" i="1"/>
  <c r="K74" i="1"/>
  <c r="J74" i="1"/>
  <c r="I74" i="1"/>
  <c r="H74" i="1"/>
  <c r="E74" i="1"/>
  <c r="K73" i="1"/>
  <c r="J73" i="1"/>
  <c r="I73" i="1"/>
  <c r="H73" i="1"/>
  <c r="E73" i="1"/>
  <c r="J72" i="1"/>
  <c r="K72" i="1" s="1"/>
  <c r="I72" i="1"/>
  <c r="H72" i="1"/>
  <c r="E72" i="1"/>
  <c r="J71" i="1"/>
  <c r="K71" i="1" s="1"/>
  <c r="I71" i="1"/>
  <c r="H71" i="1"/>
  <c r="E71" i="1"/>
  <c r="J70" i="1"/>
  <c r="K70" i="1" s="1"/>
  <c r="I70" i="1"/>
  <c r="H70" i="1"/>
  <c r="E70" i="1"/>
  <c r="J69" i="1"/>
  <c r="I69" i="1"/>
  <c r="K69" i="1" s="1"/>
  <c r="H69" i="1"/>
  <c r="E69" i="1"/>
  <c r="J68" i="1"/>
  <c r="K68" i="1" s="1"/>
  <c r="I68" i="1"/>
  <c r="H68" i="1"/>
  <c r="E68" i="1"/>
  <c r="K67" i="1"/>
  <c r="J67" i="1"/>
  <c r="I67" i="1"/>
  <c r="H67" i="1"/>
  <c r="E67" i="1"/>
  <c r="J66" i="1"/>
  <c r="K66" i="1" s="1"/>
  <c r="I66" i="1"/>
  <c r="H66" i="1"/>
  <c r="E66" i="1"/>
  <c r="K65" i="1"/>
  <c r="J65" i="1"/>
  <c r="I65" i="1"/>
  <c r="H65" i="1"/>
  <c r="E65" i="1"/>
  <c r="J64" i="1"/>
  <c r="K64" i="1" s="1"/>
  <c r="I64" i="1"/>
  <c r="H64" i="1"/>
  <c r="E64" i="1"/>
  <c r="J63" i="1"/>
  <c r="I63" i="1"/>
  <c r="K63" i="1" s="1"/>
  <c r="H63" i="1"/>
  <c r="E63" i="1"/>
  <c r="J62" i="1"/>
  <c r="K62" i="1" s="1"/>
  <c r="I62" i="1"/>
  <c r="H62" i="1"/>
  <c r="E62" i="1"/>
  <c r="J61" i="1"/>
  <c r="I61" i="1"/>
  <c r="K61" i="1" s="1"/>
  <c r="H61" i="1"/>
  <c r="E61" i="1"/>
  <c r="K60" i="1"/>
  <c r="J60" i="1"/>
  <c r="I60" i="1"/>
  <c r="H60" i="1"/>
  <c r="E60" i="1"/>
  <c r="J59" i="1"/>
  <c r="I59" i="1"/>
  <c r="K59" i="1" s="1"/>
  <c r="H59" i="1"/>
  <c r="E59" i="1"/>
  <c r="K58" i="1"/>
  <c r="J58" i="1"/>
  <c r="I58" i="1"/>
  <c r="H58" i="1"/>
  <c r="E58" i="1"/>
  <c r="K57" i="1"/>
  <c r="J57" i="1"/>
  <c r="I57" i="1"/>
  <c r="H57" i="1"/>
  <c r="E57" i="1"/>
  <c r="J56" i="1"/>
  <c r="K56" i="1" s="1"/>
  <c r="I56" i="1"/>
  <c r="H56" i="1"/>
  <c r="E56" i="1"/>
  <c r="J55" i="1"/>
  <c r="K55" i="1" s="1"/>
  <c r="I55" i="1"/>
  <c r="H55" i="1"/>
  <c r="E55" i="1"/>
  <c r="J54" i="1"/>
  <c r="K54" i="1" s="1"/>
  <c r="I54" i="1"/>
  <c r="H54" i="1"/>
  <c r="E54" i="1"/>
  <c r="J53" i="1"/>
  <c r="I53" i="1"/>
  <c r="K53" i="1" s="1"/>
  <c r="H53" i="1"/>
  <c r="E53" i="1"/>
  <c r="J52" i="1"/>
  <c r="K52" i="1" s="1"/>
  <c r="I52" i="1"/>
  <c r="H52" i="1"/>
  <c r="E52" i="1"/>
  <c r="K51" i="1"/>
  <c r="J51" i="1"/>
  <c r="I51" i="1"/>
  <c r="H51" i="1"/>
  <c r="E51" i="1"/>
  <c r="J50" i="1"/>
  <c r="K50" i="1" s="1"/>
  <c r="I50" i="1"/>
  <c r="H50" i="1"/>
  <c r="E50" i="1"/>
  <c r="K49" i="1"/>
  <c r="J49" i="1"/>
  <c r="I49" i="1"/>
  <c r="H49" i="1"/>
  <c r="E49" i="1"/>
  <c r="J48" i="1"/>
  <c r="K48" i="1" s="1"/>
  <c r="I48" i="1"/>
  <c r="H48" i="1"/>
  <c r="E48" i="1"/>
  <c r="J47" i="1"/>
  <c r="I47" i="1"/>
  <c r="K47" i="1" s="1"/>
  <c r="H47" i="1"/>
  <c r="E47" i="1"/>
  <c r="J46" i="1"/>
  <c r="K46" i="1" s="1"/>
  <c r="I46" i="1"/>
  <c r="H46" i="1"/>
  <c r="E46" i="1"/>
  <c r="J45" i="1"/>
  <c r="I45" i="1"/>
  <c r="K45" i="1" s="1"/>
  <c r="H45" i="1"/>
  <c r="E45" i="1"/>
  <c r="K44" i="1"/>
  <c r="J44" i="1"/>
  <c r="I44" i="1"/>
  <c r="H44" i="1"/>
  <c r="E44" i="1"/>
  <c r="J43" i="1"/>
  <c r="I43" i="1"/>
  <c r="K43" i="1" s="1"/>
  <c r="H43" i="1"/>
  <c r="E43" i="1"/>
  <c r="K42" i="1"/>
  <c r="J42" i="1"/>
  <c r="I42" i="1"/>
  <c r="H42" i="1"/>
  <c r="E42" i="1"/>
  <c r="K41" i="1"/>
  <c r="J41" i="1"/>
  <c r="I41" i="1"/>
  <c r="H41" i="1"/>
  <c r="E41" i="1"/>
  <c r="J40" i="1"/>
  <c r="K40" i="1" s="1"/>
  <c r="I40" i="1"/>
  <c r="H40" i="1"/>
  <c r="E40" i="1"/>
  <c r="J39" i="1"/>
  <c r="K39" i="1" s="1"/>
  <c r="I39" i="1"/>
  <c r="H39" i="1"/>
  <c r="E39" i="1"/>
  <c r="J38" i="1"/>
  <c r="K38" i="1" s="1"/>
  <c r="I38" i="1"/>
  <c r="H38" i="1"/>
  <c r="E38" i="1"/>
  <c r="J37" i="1"/>
  <c r="I37" i="1"/>
  <c r="K37" i="1" s="1"/>
  <c r="H37" i="1"/>
  <c r="E37" i="1"/>
  <c r="J36" i="1"/>
  <c r="K36" i="1" s="1"/>
  <c r="I36" i="1"/>
  <c r="H36" i="1"/>
  <c r="E36" i="1"/>
  <c r="K35" i="1"/>
  <c r="J35" i="1"/>
  <c r="I35" i="1"/>
  <c r="H35" i="1"/>
  <c r="E35" i="1"/>
  <c r="J34" i="1"/>
  <c r="K34" i="1" s="1"/>
  <c r="I34" i="1"/>
  <c r="H34" i="1"/>
  <c r="E34" i="1"/>
  <c r="K33" i="1"/>
  <c r="J33" i="1"/>
  <c r="I33" i="1"/>
  <c r="H33" i="1"/>
  <c r="E33" i="1"/>
  <c r="J32" i="1"/>
  <c r="K32" i="1" s="1"/>
  <c r="I32" i="1"/>
  <c r="H32" i="1"/>
  <c r="E32" i="1"/>
  <c r="K31" i="1"/>
  <c r="J31" i="1"/>
  <c r="I31" i="1"/>
  <c r="H31" i="1"/>
  <c r="E31" i="1"/>
  <c r="J30" i="1"/>
  <c r="K30" i="1" s="1"/>
  <c r="I30" i="1"/>
  <c r="H30" i="1"/>
  <c r="E30" i="1"/>
  <c r="J29" i="1"/>
  <c r="I29" i="1"/>
  <c r="K29" i="1" s="1"/>
  <c r="H29" i="1"/>
  <c r="E29" i="1"/>
  <c r="J28" i="1"/>
  <c r="K28" i="1" s="1"/>
  <c r="I28" i="1"/>
  <c r="H28" i="1"/>
  <c r="E28" i="1"/>
  <c r="J27" i="1"/>
  <c r="I27" i="1"/>
  <c r="K27" i="1" s="1"/>
  <c r="H27" i="1"/>
  <c r="E27" i="1"/>
  <c r="K26" i="1"/>
  <c r="J26" i="1"/>
  <c r="I26" i="1"/>
  <c r="H26" i="1"/>
  <c r="E26" i="1"/>
  <c r="K25" i="1"/>
  <c r="J25" i="1"/>
  <c r="I25" i="1"/>
  <c r="H25" i="1"/>
  <c r="E25" i="1"/>
  <c r="J24" i="1"/>
  <c r="K24" i="1" s="1"/>
  <c r="I24" i="1"/>
  <c r="H24" i="1"/>
  <c r="E24" i="1"/>
  <c r="J23" i="1"/>
  <c r="K23" i="1" s="1"/>
  <c r="I23" i="1"/>
  <c r="H23" i="1"/>
  <c r="E23" i="1"/>
  <c r="J22" i="1"/>
  <c r="K22" i="1" s="1"/>
  <c r="I22" i="1"/>
  <c r="H22" i="1"/>
  <c r="E22" i="1"/>
  <c r="J21" i="1"/>
  <c r="I21" i="1"/>
  <c r="K21" i="1" s="1"/>
  <c r="H21" i="1"/>
  <c r="E21" i="1"/>
  <c r="J20" i="1"/>
  <c r="K20" i="1" s="1"/>
  <c r="I20" i="1"/>
  <c r="H20" i="1"/>
  <c r="E20" i="1"/>
  <c r="K19" i="1"/>
  <c r="J19" i="1"/>
  <c r="I19" i="1"/>
  <c r="H19" i="1"/>
  <c r="E19" i="1"/>
  <c r="J18" i="1"/>
  <c r="K18" i="1" s="1"/>
  <c r="I18" i="1"/>
  <c r="H18" i="1"/>
  <c r="E18" i="1"/>
  <c r="K17" i="1"/>
  <c r="J17" i="1"/>
  <c r="I17" i="1"/>
  <c r="H17" i="1"/>
  <c r="E17" i="1"/>
  <c r="J16" i="1"/>
  <c r="K16" i="1" s="1"/>
  <c r="I16" i="1"/>
  <c r="H16" i="1"/>
  <c r="E16" i="1"/>
  <c r="K15" i="1"/>
  <c r="J15" i="1"/>
  <c r="I15" i="1"/>
  <c r="H15" i="1"/>
  <c r="E15" i="1"/>
  <c r="J14" i="1"/>
  <c r="K14" i="1" s="1"/>
  <c r="I14" i="1"/>
  <c r="H14" i="1"/>
  <c r="E14" i="1"/>
  <c r="J13" i="1"/>
  <c r="I13" i="1"/>
  <c r="K13" i="1" s="1"/>
  <c r="H13" i="1"/>
  <c r="E13" i="1"/>
  <c r="J12" i="1"/>
  <c r="K12" i="1" s="1"/>
  <c r="I12" i="1"/>
  <c r="H12" i="1"/>
  <c r="E12" i="1"/>
  <c r="J11" i="1"/>
  <c r="I11" i="1"/>
  <c r="K11" i="1" s="1"/>
  <c r="H11" i="1"/>
  <c r="E11" i="1"/>
  <c r="K10" i="1"/>
  <c r="J10" i="1"/>
  <c r="I10" i="1"/>
  <c r="H10" i="1"/>
  <c r="E10" i="1"/>
  <c r="K9" i="1"/>
  <c r="J9" i="1"/>
  <c r="I9" i="1"/>
  <c r="H9" i="1"/>
  <c r="E9" i="1"/>
  <c r="J8" i="1"/>
  <c r="K8" i="1" s="1"/>
  <c r="I8" i="1"/>
  <c r="H8" i="1"/>
  <c r="E8" i="1"/>
  <c r="J7" i="1"/>
  <c r="K7" i="1" s="1"/>
  <c r="I7" i="1"/>
  <c r="H7" i="1"/>
  <c r="E7" i="1"/>
  <c r="J6" i="1"/>
  <c r="I6" i="1"/>
  <c r="K95" i="1" l="1"/>
  <c r="H95" i="1"/>
</calcChain>
</file>

<file path=xl/sharedStrings.xml><?xml version="1.0" encoding="utf-8"?>
<sst xmlns="http://schemas.openxmlformats.org/spreadsheetml/2006/main" count="105" uniqueCount="100">
  <si>
    <t>Surplus Line Association of Illinois</t>
  </si>
  <si>
    <t>2023-12 Premium by Coverage Code</t>
  </si>
  <si>
    <t>Comparison to Prior Year</t>
  </si>
  <si>
    <t>All Documents (Policies &amp; Endorsements)</t>
  </si>
  <si>
    <t>YTD Premiums Filed</t>
  </si>
  <si>
    <t>YTD Documents Filed</t>
  </si>
  <si>
    <t>YTD Average Premium/Doc</t>
  </si>
  <si>
    <t>Code</t>
  </si>
  <si>
    <t>Description</t>
  </si>
  <si>
    <t>2023-12</t>
  </si>
  <si>
    <t>2022-12</t>
  </si>
  <si>
    <t>% Chg</t>
  </si>
  <si>
    <t>Property: Fire</t>
  </si>
  <si>
    <t>Property: Allied Lines</t>
  </si>
  <si>
    <t>Property: Excess of Loss</t>
  </si>
  <si>
    <t>Property: Earthquake</t>
  </si>
  <si>
    <t>Property: Commercial Flood</t>
  </si>
  <si>
    <t>Property: Terrorism (Property)</t>
  </si>
  <si>
    <t>Property: Windstorm</t>
  </si>
  <si>
    <t>Property: Private Flood</t>
  </si>
  <si>
    <t>Property: Excess Mine Subsidence</t>
  </si>
  <si>
    <t>Crop Hail: All</t>
  </si>
  <si>
    <t>DIC: All</t>
  </si>
  <si>
    <t>Multi-Peril: Farmowners</t>
  </si>
  <si>
    <t>Multi-Peril: Homeowners</t>
  </si>
  <si>
    <t>Multi-Peril: CMP / SMP</t>
  </si>
  <si>
    <t>Multi-Peril: Multi-Line</t>
  </si>
  <si>
    <t>Multi-Peril: Terrorism (Combo)</t>
  </si>
  <si>
    <t>All Risk: All</t>
  </si>
  <si>
    <t>Inland Marine: Jewl/Fur Block, Floaters</t>
  </si>
  <si>
    <t>Inland Marine: Other</t>
  </si>
  <si>
    <t>Inland Marine: Watercraft</t>
  </si>
  <si>
    <t>Aviation: Phys Dam - All</t>
  </si>
  <si>
    <t>Aviation: Liability-Drones</t>
  </si>
  <si>
    <t>Aviation: Liability-Other</t>
  </si>
  <si>
    <t>Glass: All</t>
  </si>
  <si>
    <t>E &amp; O: D &amp; O</t>
  </si>
  <si>
    <t>E &amp; O: Other</t>
  </si>
  <si>
    <t>E &amp; O: Atty Malpractice</t>
  </si>
  <si>
    <t>E &amp; O: Architects &amp; Engineers</t>
  </si>
  <si>
    <t>E &amp; O: Fiduciary Liability</t>
  </si>
  <si>
    <t>Personal Accident: All</t>
  </si>
  <si>
    <t>Medical: All</t>
  </si>
  <si>
    <t>GL: CGL</t>
  </si>
  <si>
    <t>GL: Products</t>
  </si>
  <si>
    <t>GL: Excess CGL</t>
  </si>
  <si>
    <t>GL: Misc</t>
  </si>
  <si>
    <t>GL: Municipalities</t>
  </si>
  <si>
    <t>GL: School Districts</t>
  </si>
  <si>
    <t>GL: Other Political Subdivisions</t>
  </si>
  <si>
    <t>GL: Public Officials</t>
  </si>
  <si>
    <t>GL: Day Care Ctrs</t>
  </si>
  <si>
    <t>GL: Labor, Fraternal &amp; Relig Orgs</t>
  </si>
  <si>
    <t>GL: Asbestos Lead</t>
  </si>
  <si>
    <t>GL: Cyber</t>
  </si>
  <si>
    <t>GL: EPL</t>
  </si>
  <si>
    <t>GL: Event Cancellation</t>
  </si>
  <si>
    <t>GL: Mortgage Impairment</t>
  </si>
  <si>
    <t>GL: Patent/Trademark/Copyright</t>
  </si>
  <si>
    <t>GL: Pollution</t>
  </si>
  <si>
    <t>GL: Prize Indemnity</t>
  </si>
  <si>
    <t>GL: Event Liability</t>
  </si>
  <si>
    <t>GL: Terrorism (Liability)</t>
  </si>
  <si>
    <t>GL: Cannabis Dispensaries</t>
  </si>
  <si>
    <t>GL: Cannabis Cultivators</t>
  </si>
  <si>
    <t>Med Mal: Beauty / Fitness / Barber</t>
  </si>
  <si>
    <t>Med Mal: Hosp, Rest Home, Clinic, Lab, Ambulance</t>
  </si>
  <si>
    <t>Med Mal: Doctors</t>
  </si>
  <si>
    <t>Med Mal: Dentists</t>
  </si>
  <si>
    <t>Med Mal: Nurses</t>
  </si>
  <si>
    <t>Med Mal: Druggists/Pharmacists</t>
  </si>
  <si>
    <t>Med Mal: Other</t>
  </si>
  <si>
    <t>Liquor: All</t>
  </si>
  <si>
    <t>RR &amp; Util Liab: RR Protective</t>
  </si>
  <si>
    <t>RR &amp; Util Liab: Other</t>
  </si>
  <si>
    <t>Umbrella: All</t>
  </si>
  <si>
    <t>Work Comp: All Others</t>
  </si>
  <si>
    <t>Work Comp: Cannabis Dispensaries</t>
  </si>
  <si>
    <t>Work Comp: Cannabis Cultivators</t>
  </si>
  <si>
    <t>Fidelity/Surety: Fidelity/Forgery/Bankers Bond</t>
  </si>
  <si>
    <t>Fidelity/Surety: Performance Bond</t>
  </si>
  <si>
    <t>Fidelity/Surety: Surety Bond - All Others</t>
  </si>
  <si>
    <t>Crime: Burglary &amp; Robbery</t>
  </si>
  <si>
    <t>Crime: Kidnap &amp; Ransom</t>
  </si>
  <si>
    <t>Crime: Other</t>
  </si>
  <si>
    <t>Auto Liab: Private Passenger - All</t>
  </si>
  <si>
    <t>Auto Liab: Commercial - All Others</t>
  </si>
  <si>
    <t>Auto Liab: Taxicabs</t>
  </si>
  <si>
    <t>Auto Liab: Rentals</t>
  </si>
  <si>
    <t>Auto Liab: TNC</t>
  </si>
  <si>
    <t>Auto Phys Dam: Private Passenger - All</t>
  </si>
  <si>
    <t>Auto Phys Dam: Commercial - All Others</t>
  </si>
  <si>
    <t>Auto Phys Dam: Taxi/Limo</t>
  </si>
  <si>
    <t>Auto Phys Dam: TNC</t>
  </si>
  <si>
    <t>Use &amp; Occ: Boiler &amp; Machinery Direct</t>
  </si>
  <si>
    <t>Use &amp; Occ: Boiler &amp; Machinery Consequential</t>
  </si>
  <si>
    <t>Use &amp; Occ: Engine &amp; Machinery</t>
  </si>
  <si>
    <t>Use &amp; Occ: Other</t>
  </si>
  <si>
    <t>Misc: Misc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</si>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</sst>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6" x14ac:knownFonts="1">
    <font>
      <sz val="10"/>
      <name val="Arial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66E88"/>
        <bgColor indexed="0"/>
      </patternFill>
    </fill>
    <fill>
      <patternFill patternType="solid">
        <fgColor rgb="FF066E88"/>
        <bgColor indexed="64"/>
      </patternFill>
    </fill>
  </fills>
  <borders count="29">
    <border>
      <left/>
      <right/>
      <top/>
      <bottom/>
      <diagonal/>
    </border>
    <border>
      <left style="thick">
        <color theme="3" tint="0.59996337778862885"/>
      </left>
      <right/>
      <top style="thick">
        <color theme="3" tint="0.59996337778862885"/>
      </top>
      <bottom/>
      <diagonal/>
    </border>
    <border>
      <left/>
      <right style="thick">
        <color theme="3" tint="0.59996337778862885"/>
      </right>
      <top style="thick">
        <color theme="3" tint="0.59996337778862885"/>
      </top>
      <bottom/>
      <diagonal/>
    </border>
    <border>
      <left style="thick">
        <color theme="3" tint="0.59996337778862885"/>
      </left>
      <right/>
      <top style="thick">
        <color theme="3" tint="0.59996337778862885"/>
      </top>
      <bottom style="thick">
        <color theme="3" tint="0.59996337778862885"/>
      </bottom>
      <diagonal/>
    </border>
    <border>
      <left/>
      <right/>
      <top style="thick">
        <color theme="3" tint="0.59996337778862885"/>
      </top>
      <bottom style="thick">
        <color theme="3" tint="0.59996337778862885"/>
      </bottom>
      <diagonal/>
    </border>
    <border>
      <left/>
      <right style="thick">
        <color theme="3" tint="0.59996337778862885"/>
      </right>
      <top style="thick">
        <color theme="3" tint="0.59996337778862885"/>
      </top>
      <bottom style="thick">
        <color theme="3" tint="0.59996337778862885"/>
      </bottom>
      <diagonal/>
    </border>
    <border>
      <left style="thick">
        <color theme="3" tint="0.59996337778862885"/>
      </left>
      <right/>
      <top/>
      <bottom/>
      <diagonal/>
    </border>
    <border>
      <left/>
      <right style="thick">
        <color theme="3" tint="0.59996337778862885"/>
      </right>
      <top/>
      <bottom/>
      <diagonal/>
    </border>
    <border>
      <left/>
      <right/>
      <top style="thick">
        <color theme="3" tint="0.59996337778862885"/>
      </top>
      <bottom/>
      <diagonal/>
    </border>
    <border>
      <left style="thick">
        <color theme="3" tint="0.59996337778862885"/>
      </left>
      <right style="medium">
        <color theme="3" tint="0.59996337778862885"/>
      </right>
      <top style="medium">
        <color theme="3" tint="0.59996337778862885"/>
      </top>
      <bottom/>
      <diagonal/>
    </border>
    <border>
      <left style="medium">
        <color theme="3" tint="0.59996337778862885"/>
      </left>
      <right style="medium">
        <color theme="3" tint="0.59996337778862885"/>
      </right>
      <top style="medium">
        <color theme="3" tint="0.59996337778862885"/>
      </top>
      <bottom/>
      <diagonal/>
    </border>
    <border>
      <left style="medium">
        <color theme="3" tint="0.59996337778862885"/>
      </left>
      <right style="thick">
        <color theme="3" tint="0.59996337778862885"/>
      </right>
      <top style="medium">
        <color theme="3" tint="0.59996337778862885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theme="3" tint="0.59996337778862885"/>
      </right>
      <top style="thick">
        <color indexed="8"/>
      </top>
      <bottom style="thick">
        <color indexed="8"/>
      </bottom>
      <diagonal/>
    </border>
    <border>
      <left style="thick">
        <color theme="3" tint="0.59996337778862885"/>
      </left>
      <right style="medium">
        <color theme="3" tint="0.59996337778862885"/>
      </right>
      <top style="thick">
        <color theme="1"/>
      </top>
      <bottom style="thick">
        <color theme="1"/>
      </bottom>
      <diagonal/>
    </border>
    <border>
      <left style="medium">
        <color theme="3" tint="0.59996337778862885"/>
      </left>
      <right style="medium">
        <color theme="3" tint="0.59996337778862885"/>
      </right>
      <top style="thick">
        <color theme="1"/>
      </top>
      <bottom style="thick">
        <color theme="1"/>
      </bottom>
      <diagonal/>
    </border>
    <border>
      <left style="medium">
        <color theme="3" tint="0.59996337778862885"/>
      </left>
      <right style="thick">
        <color rgb="FFD5ECEF"/>
      </right>
      <top style="thick">
        <color theme="1"/>
      </top>
      <bottom style="thick">
        <color theme="1"/>
      </bottom>
      <diagonal/>
    </border>
    <border>
      <left style="thick">
        <color rgb="FFD5ECEF"/>
      </left>
      <right style="medium">
        <color theme="3" tint="0.59996337778862885"/>
      </right>
      <top style="thick">
        <color theme="1"/>
      </top>
      <bottom style="thick">
        <color theme="1"/>
      </bottom>
      <diagonal/>
    </border>
    <border>
      <left/>
      <right style="medium">
        <color theme="3" tint="0.59996337778862885"/>
      </right>
      <top style="thick">
        <color theme="1"/>
      </top>
      <bottom style="thick">
        <color theme="1"/>
      </bottom>
      <diagonal/>
    </border>
    <border>
      <left style="medium">
        <color theme="3" tint="0.59996337778862885"/>
      </left>
      <right style="thick">
        <color theme="1"/>
      </right>
      <top style="thick">
        <color theme="1"/>
      </top>
      <bottom style="thick">
        <color theme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Continuous" vertical="center"/>
    </xf>
    <xf numFmtId="0" fontId="5" fillId="3" borderId="4" xfId="1" applyFont="1" applyFill="1" applyBorder="1" applyAlignment="1">
      <alignment horizontal="centerContinuous" vertical="center"/>
    </xf>
    <xf numFmtId="0" fontId="5" fillId="3" borderId="5" xfId="1" applyFont="1" applyFill="1" applyBorder="1" applyAlignment="1">
      <alignment horizontal="centerContinuous" vertical="center"/>
    </xf>
    <xf numFmtId="0" fontId="2" fillId="3" borderId="6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Continuous"/>
    </xf>
    <xf numFmtId="0" fontId="5" fillId="3" borderId="8" xfId="1" applyFont="1" applyFill="1" applyBorder="1" applyAlignment="1">
      <alignment horizontal="centerContinuous"/>
    </xf>
    <xf numFmtId="0" fontId="5" fillId="3" borderId="2" xfId="1" applyFont="1" applyFill="1" applyBorder="1" applyAlignment="1">
      <alignment horizontal="centerContinuous"/>
    </xf>
    <xf numFmtId="0" fontId="5" fillId="3" borderId="6" xfId="1" applyFont="1" applyFill="1" applyBorder="1" applyAlignment="1">
      <alignment horizontal="center"/>
    </xf>
    <xf numFmtId="0" fontId="5" fillId="3" borderId="7" xfId="1" applyFont="1" applyFill="1" applyBorder="1" applyAlignment="1">
      <alignment horizontal="left" indent="1"/>
    </xf>
    <xf numFmtId="0" fontId="5" fillId="3" borderId="9" xfId="1" quotePrefix="1" applyFont="1" applyFill="1" applyBorder="1" applyAlignment="1">
      <alignment horizontal="right"/>
    </xf>
    <xf numFmtId="0" fontId="5" fillId="3" borderId="10" xfId="1" quotePrefix="1" applyFont="1" applyFill="1" applyBorder="1" applyAlignment="1">
      <alignment horizontal="right"/>
    </xf>
    <xf numFmtId="0" fontId="5" fillId="3" borderId="11" xfId="1" applyFont="1" applyFill="1" applyBorder="1" applyAlignment="1">
      <alignment horizontal="right"/>
    </xf>
    <xf numFmtId="0" fontId="4" fillId="0" borderId="12" xfId="1" applyBorder="1" applyAlignment="1">
      <alignment horizontal="center" vertical="center" wrapText="1"/>
    </xf>
    <xf numFmtId="0" fontId="4" fillId="0" borderId="13" xfId="1" applyBorder="1" applyAlignment="1">
      <alignment horizontal="left" vertical="center" indent="1"/>
    </xf>
    <xf numFmtId="164" fontId="4" fillId="0" borderId="12" xfId="1" applyNumberFormat="1" applyBorder="1" applyAlignment="1">
      <alignment horizontal="right" vertical="center" wrapText="1"/>
    </xf>
    <xf numFmtId="164" fontId="4" fillId="0" borderId="14" xfId="1" applyNumberFormat="1" applyBorder="1" applyAlignment="1">
      <alignment horizontal="right" vertical="center" wrapText="1"/>
    </xf>
    <xf numFmtId="165" fontId="4" fillId="0" borderId="13" xfId="1" applyNumberFormat="1" applyBorder="1" applyAlignment="1">
      <alignment horizontal="right" vertical="center" wrapText="1"/>
    </xf>
    <xf numFmtId="3" fontId="4" fillId="0" borderId="12" xfId="1" applyNumberFormat="1" applyBorder="1" applyAlignment="1">
      <alignment horizontal="right" vertical="center" wrapText="1"/>
    </xf>
    <xf numFmtId="3" fontId="4" fillId="0" borderId="14" xfId="1" applyNumberFormat="1" applyBorder="1" applyAlignment="1">
      <alignment horizontal="right" vertical="center" wrapText="1"/>
    </xf>
    <xf numFmtId="0" fontId="4" fillId="0" borderId="15" xfId="2" applyBorder="1" applyAlignment="1">
      <alignment horizontal="center" vertical="center" wrapText="1"/>
    </xf>
    <xf numFmtId="0" fontId="4" fillId="0" borderId="16" xfId="1" applyBorder="1" applyAlignment="1">
      <alignment horizontal="left" vertical="center" indent="1"/>
    </xf>
    <xf numFmtId="3" fontId="4" fillId="0" borderId="15" xfId="1" applyNumberFormat="1" applyBorder="1" applyAlignment="1">
      <alignment horizontal="right" vertical="center" wrapText="1"/>
    </xf>
    <xf numFmtId="3" fontId="4" fillId="0" borderId="17" xfId="1" applyNumberFormat="1" applyBorder="1" applyAlignment="1">
      <alignment horizontal="right" vertical="center" wrapText="1"/>
    </xf>
    <xf numFmtId="165" fontId="4" fillId="0" borderId="16" xfId="1" applyNumberFormat="1" applyBorder="1" applyAlignment="1">
      <alignment horizontal="right" vertical="center" wrapText="1"/>
    </xf>
    <xf numFmtId="0" fontId="4" fillId="0" borderId="15" xfId="1" applyBorder="1" applyAlignment="1">
      <alignment horizontal="center" vertical="center" wrapText="1"/>
    </xf>
    <xf numFmtId="0" fontId="4" fillId="0" borderId="18" xfId="1" applyBorder="1" applyAlignment="1">
      <alignment horizontal="center" vertical="center" wrapText="1"/>
    </xf>
    <xf numFmtId="0" fontId="4" fillId="0" borderId="19" xfId="1" applyBorder="1" applyAlignment="1">
      <alignment horizontal="left" vertical="center" indent="1"/>
    </xf>
    <xf numFmtId="3" fontId="4" fillId="0" borderId="18" xfId="1" applyNumberFormat="1" applyBorder="1" applyAlignment="1">
      <alignment horizontal="right" vertical="center" wrapText="1"/>
    </xf>
    <xf numFmtId="3" fontId="4" fillId="0" borderId="20" xfId="1" applyNumberFormat="1" applyBorder="1" applyAlignment="1">
      <alignment horizontal="right" vertical="center" wrapText="1"/>
    </xf>
    <xf numFmtId="165" fontId="4" fillId="0" borderId="19" xfId="1" applyNumberFormat="1" applyBorder="1" applyAlignment="1">
      <alignment horizontal="right" vertical="center" wrapText="1"/>
    </xf>
    <xf numFmtId="0" fontId="5" fillId="4" borderId="21" xfId="0" applyFont="1" applyFill="1" applyBorder="1"/>
    <xf numFmtId="0" fontId="5" fillId="4" borderId="22" xfId="0" applyFont="1" applyFill="1" applyBorder="1" applyAlignment="1">
      <alignment horizontal="left" indent="1"/>
    </xf>
    <xf numFmtId="164" fontId="5" fillId="4" borderId="23" xfId="0" applyNumberFormat="1" applyFont="1" applyFill="1" applyBorder="1" applyAlignment="1">
      <alignment vertical="center"/>
    </xf>
    <xf numFmtId="164" fontId="5" fillId="4" borderId="24" xfId="0" applyNumberFormat="1" applyFont="1" applyFill="1" applyBorder="1" applyAlignment="1">
      <alignment vertical="center"/>
    </xf>
    <xf numFmtId="165" fontId="5" fillId="4" borderId="25" xfId="1" applyNumberFormat="1" applyFont="1" applyFill="1" applyBorder="1" applyAlignment="1">
      <alignment horizontal="right" vertical="center" wrapText="1"/>
    </xf>
    <xf numFmtId="3" fontId="5" fillId="4" borderId="26" xfId="0" applyNumberFormat="1" applyFont="1" applyFill="1" applyBorder="1" applyAlignment="1">
      <alignment vertical="center"/>
    </xf>
    <xf numFmtId="3" fontId="5" fillId="4" borderId="24" xfId="0" applyNumberFormat="1" applyFont="1" applyFill="1" applyBorder="1" applyAlignment="1">
      <alignment vertical="center"/>
    </xf>
    <xf numFmtId="164" fontId="5" fillId="4" borderId="27" xfId="0" applyNumberFormat="1" applyFont="1" applyFill="1" applyBorder="1" applyAlignment="1">
      <alignment vertical="center"/>
    </xf>
    <xf numFmtId="165" fontId="5" fillId="4" borderId="28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3">
    <cellStyle name="Normal" xfId="0" builtinId="0"/>
    <cellStyle name="Normal_Detail" xfId="2" xr:uid="{BB4E99E9-3F11-49F0-818B-3F8FE18BD7A6}"/>
    <cellStyle name="Normal_Sheet1" xfId="1" xr:uid="{375100B4-2980-450C-8EA1-0EC4501EB09F}"/>
  </cellStyles>
  <dxfs count="1">
    <dxf>
      <fill>
        <patternFill>
          <bgColor rgb="FFD5EC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725146</xdr:colOff>
      <xdr:row>0</xdr:row>
      <xdr:rowOff>64917</xdr:rowOff>
    </xdr:from>
    <xdr:to>
      <xdr:col>10</xdr:col>
      <xdr:colOff>703967</xdr:colOff>
      <xdr:row>2</xdr:row>
      <xdr:rowOff>160281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DDDBFA-F934-4DBC-A20C-B3DCD74F7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894546" y="64917"/>
          <a:ext cx="1477421" cy="489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lai-v-dc\Users\ariella\Downloads\2023-12(r1)%20SLAI%20ByLine(Public)%20(3).xlsx" TargetMode="External"/><Relationship Id="rId1" Type="http://schemas.openxmlformats.org/officeDocument/2006/relationships/externalLinkPath" Target="file:///\\slai-v-dc\Users\ariella\Downloads\2023-12(r1)%20SLAI%20ByLine(Public)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ecSummary(Rounded)"/>
      <sheetName val="Summary"/>
      <sheetName val="Detai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47295-528D-41E6-B86F-7239152628CB}">
  <sheetPr>
    <pageSetUpPr fitToPage="1"/>
  </sheetPr>
  <dimension ref="A1:K96"/>
  <sheetViews>
    <sheetView tabSelected="1" zoomScale="90" zoomScaleNormal="90" workbookViewId="0">
      <pane xSplit="2" ySplit="6" topLeftCell="C55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15.7265625" defaultRowHeight="15" customHeight="1" x14ac:dyDescent="0.25"/>
  <cols>
    <col min="1" max="1" width="9.1796875" style="3" customWidth="1"/>
    <col min="2" max="2" width="47.7265625" style="3" customWidth="1"/>
    <col min="3" max="4" width="15.7265625" style="3" customWidth="1"/>
    <col min="5" max="11" width="10.7265625" style="3" customWidth="1"/>
    <col min="12" max="16384" width="15.7265625" style="3"/>
  </cols>
  <sheetData>
    <row r="1" spans="1:11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.5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" thickBot="1" x14ac:dyDescent="0.4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thickTop="1" thickBot="1" x14ac:dyDescent="0.3">
      <c r="A4" s="4"/>
      <c r="B4" s="5"/>
      <c r="C4" s="6" t="s">
        <v>3</v>
      </c>
      <c r="D4" s="7"/>
      <c r="E4" s="7"/>
      <c r="F4" s="7"/>
      <c r="G4" s="7"/>
      <c r="H4" s="7"/>
      <c r="I4" s="7"/>
      <c r="J4" s="7"/>
      <c r="K4" s="8"/>
    </row>
    <row r="5" spans="1:11" ht="15" customHeight="1" thickTop="1" thickBot="1" x14ac:dyDescent="0.35">
      <c r="A5" s="9"/>
      <c r="B5" s="10"/>
      <c r="C5" s="11" t="s">
        <v>4</v>
      </c>
      <c r="D5" s="12"/>
      <c r="E5" s="13"/>
      <c r="F5" s="11" t="s">
        <v>5</v>
      </c>
      <c r="G5" s="12"/>
      <c r="H5" s="13"/>
      <c r="I5" s="11" t="s">
        <v>6</v>
      </c>
      <c r="J5" s="12"/>
      <c r="K5" s="13"/>
    </row>
    <row r="6" spans="1:11" ht="15" customHeight="1" thickBot="1" x14ac:dyDescent="0.35">
      <c r="A6" s="14" t="s">
        <v>7</v>
      </c>
      <c r="B6" s="15" t="s">
        <v>8</v>
      </c>
      <c r="C6" s="16" t="s">
        <v>9</v>
      </c>
      <c r="D6" s="17" t="s">
        <v>10</v>
      </c>
      <c r="E6" s="18" t="s">
        <v>11</v>
      </c>
      <c r="F6" s="16" t="s">
        <v>9</v>
      </c>
      <c r="G6" s="17" t="s">
        <v>10</v>
      </c>
      <c r="H6" s="18" t="s">
        <v>11</v>
      </c>
      <c r="I6" s="16" t="str">
        <f>$C$6</f>
        <v>2023-12</v>
      </c>
      <c r="J6" s="17" t="str">
        <f>$D$6</f>
        <v>2022-12</v>
      </c>
      <c r="K6" s="18" t="s">
        <v>11</v>
      </c>
    </row>
    <row r="7" spans="1:11" ht="15" customHeight="1" thickTop="1" x14ac:dyDescent="0.25">
      <c r="A7" s="19">
        <v>1001</v>
      </c>
      <c r="B7" s="20" t="s">
        <v>12</v>
      </c>
      <c r="C7" s="21">
        <v>59242409</v>
      </c>
      <c r="D7" s="22">
        <v>66827402</v>
      </c>
      <c r="E7" s="23">
        <f t="shared" ref="E7:E70" si="0">IF(D7=0,1*SIGN(C7),(C7-D7)/ABS(D7))</f>
        <v>-0.11350124010506947</v>
      </c>
      <c r="F7" s="24">
        <v>8957</v>
      </c>
      <c r="G7" s="25">
        <v>7272</v>
      </c>
      <c r="H7" s="23">
        <f t="shared" ref="H7:H70" si="1">IF(G7=0,1*SIGN(F7),(F7-G7)/ABS(G7))</f>
        <v>0.23171067106710672</v>
      </c>
      <c r="I7" s="21">
        <f t="shared" ref="I7:J38" si="2">IF(F7=0,0,C7/F7)</f>
        <v>6614.0905437088313</v>
      </c>
      <c r="J7" s="22">
        <f t="shared" si="2"/>
        <v>9189.6867436743669</v>
      </c>
      <c r="K7" s="23">
        <f t="shared" ref="K7:K70" si="3">IF(J7=0,1*SIGN(I7),(I7-J7)/ABS(J7))</f>
        <v>-0.28027029340672821</v>
      </c>
    </row>
    <row r="8" spans="1:11" ht="15" customHeight="1" x14ac:dyDescent="0.25">
      <c r="A8" s="26">
        <v>1002</v>
      </c>
      <c r="B8" s="27" t="s">
        <v>13</v>
      </c>
      <c r="C8" s="28">
        <v>13042156</v>
      </c>
      <c r="D8" s="29">
        <v>12833050</v>
      </c>
      <c r="E8" s="30">
        <f t="shared" si="0"/>
        <v>1.6294333771005334E-2</v>
      </c>
      <c r="F8" s="28">
        <v>379</v>
      </c>
      <c r="G8" s="29">
        <v>511</v>
      </c>
      <c r="H8" s="30">
        <f t="shared" si="1"/>
        <v>-0.2583170254403131</v>
      </c>
      <c r="I8" s="28">
        <f t="shared" si="2"/>
        <v>34412.021108179419</v>
      </c>
      <c r="J8" s="29">
        <f t="shared" si="2"/>
        <v>25113.600782778864</v>
      </c>
      <c r="K8" s="30">
        <f t="shared" si="3"/>
        <v>0.37025436558570907</v>
      </c>
    </row>
    <row r="9" spans="1:11" ht="15" customHeight="1" x14ac:dyDescent="0.25">
      <c r="A9" s="26">
        <v>1003</v>
      </c>
      <c r="B9" s="27" t="s">
        <v>14</v>
      </c>
      <c r="C9" s="28">
        <v>5469811</v>
      </c>
      <c r="D9" s="29">
        <v>5491026</v>
      </c>
      <c r="E9" s="30">
        <f t="shared" si="0"/>
        <v>-3.8635766794766586E-3</v>
      </c>
      <c r="F9" s="28">
        <v>295</v>
      </c>
      <c r="G9" s="29">
        <v>145</v>
      </c>
      <c r="H9" s="30">
        <f t="shared" si="1"/>
        <v>1.0344827586206897</v>
      </c>
      <c r="I9" s="28">
        <f t="shared" si="2"/>
        <v>18541.732203389831</v>
      </c>
      <c r="J9" s="29">
        <f t="shared" si="2"/>
        <v>37869.144827586206</v>
      </c>
      <c r="K9" s="30">
        <f t="shared" si="3"/>
        <v>-0.51037362243567497</v>
      </c>
    </row>
    <row r="10" spans="1:11" ht="15" customHeight="1" x14ac:dyDescent="0.25">
      <c r="A10" s="26">
        <v>1004</v>
      </c>
      <c r="B10" s="27" t="s">
        <v>15</v>
      </c>
      <c r="C10" s="28">
        <v>2673919</v>
      </c>
      <c r="D10" s="29">
        <v>4129369</v>
      </c>
      <c r="E10" s="30">
        <f t="shared" si="0"/>
        <v>-0.35246305186095017</v>
      </c>
      <c r="F10" s="28">
        <v>265</v>
      </c>
      <c r="G10" s="29">
        <v>288</v>
      </c>
      <c r="H10" s="30">
        <f t="shared" si="1"/>
        <v>-7.9861111111111105E-2</v>
      </c>
      <c r="I10" s="28">
        <f t="shared" si="2"/>
        <v>10090.260377358491</v>
      </c>
      <c r="J10" s="29">
        <f t="shared" si="2"/>
        <v>14338.086805555555</v>
      </c>
      <c r="K10" s="30">
        <f t="shared" si="3"/>
        <v>-0.29626173183378735</v>
      </c>
    </row>
    <row r="11" spans="1:11" ht="15" customHeight="1" x14ac:dyDescent="0.25">
      <c r="A11" s="31">
        <v>1005</v>
      </c>
      <c r="B11" s="27" t="s">
        <v>16</v>
      </c>
      <c r="C11" s="28">
        <v>13498304</v>
      </c>
      <c r="D11" s="29">
        <v>11110010</v>
      </c>
      <c r="E11" s="30">
        <f t="shared" si="0"/>
        <v>0.21496776330534356</v>
      </c>
      <c r="F11" s="28">
        <v>1814</v>
      </c>
      <c r="G11" s="29">
        <v>1853</v>
      </c>
      <c r="H11" s="30">
        <f t="shared" si="1"/>
        <v>-2.1046950890447922E-2</v>
      </c>
      <c r="I11" s="28">
        <f t="shared" si="2"/>
        <v>7441.1819184123488</v>
      </c>
      <c r="J11" s="29">
        <f t="shared" si="2"/>
        <v>5995.6880733944954</v>
      </c>
      <c r="K11" s="30">
        <f t="shared" si="3"/>
        <v>0.24108890044366138</v>
      </c>
    </row>
    <row r="12" spans="1:11" ht="15" customHeight="1" x14ac:dyDescent="0.25">
      <c r="A12" s="31">
        <v>1006</v>
      </c>
      <c r="B12" s="27" t="s">
        <v>17</v>
      </c>
      <c r="C12" s="28">
        <v>19045415</v>
      </c>
      <c r="D12" s="29">
        <v>18269376</v>
      </c>
      <c r="E12" s="30">
        <f t="shared" si="0"/>
        <v>4.2477586536069978E-2</v>
      </c>
      <c r="F12" s="28">
        <v>442</v>
      </c>
      <c r="G12" s="29">
        <v>427</v>
      </c>
      <c r="H12" s="30">
        <f t="shared" si="1"/>
        <v>3.5128805620608897E-2</v>
      </c>
      <c r="I12" s="28">
        <f t="shared" si="2"/>
        <v>43089.174208144796</v>
      </c>
      <c r="J12" s="29">
        <f t="shared" si="2"/>
        <v>42785.423887587822</v>
      </c>
      <c r="K12" s="30">
        <f t="shared" si="3"/>
        <v>7.0993878979680415E-3</v>
      </c>
    </row>
    <row r="13" spans="1:11" ht="15" customHeight="1" x14ac:dyDescent="0.25">
      <c r="A13" s="31">
        <v>1007</v>
      </c>
      <c r="B13" s="27" t="s">
        <v>18</v>
      </c>
      <c r="C13" s="28">
        <v>2773643</v>
      </c>
      <c r="D13" s="29">
        <v>751914</v>
      </c>
      <c r="E13" s="30">
        <f t="shared" si="0"/>
        <v>2.6887769079974571</v>
      </c>
      <c r="F13" s="28">
        <v>153</v>
      </c>
      <c r="G13" s="29">
        <v>109</v>
      </c>
      <c r="H13" s="30">
        <f t="shared" si="1"/>
        <v>0.40366972477064222</v>
      </c>
      <c r="I13" s="28">
        <f t="shared" si="2"/>
        <v>18128.385620915033</v>
      </c>
      <c r="J13" s="29">
        <f t="shared" si="2"/>
        <v>6898.2935779816517</v>
      </c>
      <c r="K13" s="30">
        <f t="shared" si="3"/>
        <v>1.62795217628577</v>
      </c>
    </row>
    <row r="14" spans="1:11" ht="15" customHeight="1" x14ac:dyDescent="0.25">
      <c r="A14" s="31">
        <v>1008</v>
      </c>
      <c r="B14" s="27" t="s">
        <v>19</v>
      </c>
      <c r="C14" s="28">
        <v>7704504</v>
      </c>
      <c r="D14" s="29">
        <v>6088576</v>
      </c>
      <c r="E14" s="30">
        <f t="shared" si="0"/>
        <v>0.26540327327769253</v>
      </c>
      <c r="F14" s="28">
        <v>5629</v>
      </c>
      <c r="G14" s="29">
        <v>5166</v>
      </c>
      <c r="H14" s="30">
        <f t="shared" si="1"/>
        <v>8.9624467673248165E-2</v>
      </c>
      <c r="I14" s="28">
        <f t="shared" si="2"/>
        <v>1368.7162906377687</v>
      </c>
      <c r="J14" s="29">
        <f t="shared" si="2"/>
        <v>1178.5861401471157</v>
      </c>
      <c r="K14" s="30">
        <f t="shared" si="3"/>
        <v>0.16132053823992895</v>
      </c>
    </row>
    <row r="15" spans="1:11" ht="15" customHeight="1" x14ac:dyDescent="0.25">
      <c r="A15" s="31">
        <v>1009</v>
      </c>
      <c r="B15" s="27" t="s">
        <v>20</v>
      </c>
      <c r="C15" s="28">
        <v>486572</v>
      </c>
      <c r="D15" s="29">
        <v>0</v>
      </c>
      <c r="E15" s="30">
        <f t="shared" si="0"/>
        <v>1</v>
      </c>
      <c r="F15" s="28">
        <v>16</v>
      </c>
      <c r="G15" s="29">
        <v>0</v>
      </c>
      <c r="H15" s="30">
        <f t="shared" si="1"/>
        <v>1</v>
      </c>
      <c r="I15" s="28">
        <f t="shared" si="2"/>
        <v>30410.75</v>
      </c>
      <c r="J15" s="29">
        <f t="shared" si="2"/>
        <v>0</v>
      </c>
      <c r="K15" s="30">
        <f t="shared" si="3"/>
        <v>1</v>
      </c>
    </row>
    <row r="16" spans="1:11" ht="15" customHeight="1" x14ac:dyDescent="0.25">
      <c r="A16" s="31">
        <v>1500</v>
      </c>
      <c r="B16" s="27" t="s">
        <v>21</v>
      </c>
      <c r="C16" s="28">
        <v>-333488</v>
      </c>
      <c r="D16" s="29">
        <v>844070</v>
      </c>
      <c r="E16" s="30">
        <f t="shared" si="0"/>
        <v>-1.3950951935266032</v>
      </c>
      <c r="F16" s="28">
        <v>17</v>
      </c>
      <c r="G16" s="29">
        <v>12</v>
      </c>
      <c r="H16" s="30">
        <f t="shared" si="1"/>
        <v>0.41666666666666669</v>
      </c>
      <c r="I16" s="28">
        <f t="shared" si="2"/>
        <v>-19616.941176470587</v>
      </c>
      <c r="J16" s="29">
        <f t="shared" si="2"/>
        <v>70339.166666666672</v>
      </c>
      <c r="K16" s="30">
        <f t="shared" si="3"/>
        <v>-1.278890724842308</v>
      </c>
    </row>
    <row r="17" spans="1:11" ht="15" customHeight="1" x14ac:dyDescent="0.25">
      <c r="A17" s="31">
        <v>1700</v>
      </c>
      <c r="B17" s="27" t="s">
        <v>22</v>
      </c>
      <c r="C17" s="28">
        <v>9841070</v>
      </c>
      <c r="D17" s="29">
        <v>1860339</v>
      </c>
      <c r="E17" s="30">
        <f t="shared" si="0"/>
        <v>4.2899337163817997</v>
      </c>
      <c r="F17" s="28">
        <v>223</v>
      </c>
      <c r="G17" s="29">
        <v>160</v>
      </c>
      <c r="H17" s="30">
        <f t="shared" si="1"/>
        <v>0.39374999999999999</v>
      </c>
      <c r="I17" s="28">
        <f t="shared" si="2"/>
        <v>44130.358744394616</v>
      </c>
      <c r="J17" s="29">
        <f t="shared" si="2"/>
        <v>11627.11875</v>
      </c>
      <c r="K17" s="30">
        <f t="shared" si="3"/>
        <v>2.7954681373142951</v>
      </c>
    </row>
    <row r="18" spans="1:11" ht="15" customHeight="1" x14ac:dyDescent="0.25">
      <c r="A18" s="31">
        <v>2001</v>
      </c>
      <c r="B18" s="27" t="s">
        <v>23</v>
      </c>
      <c r="C18" s="28">
        <v>215935</v>
      </c>
      <c r="D18" s="29">
        <v>2167806</v>
      </c>
      <c r="E18" s="30">
        <f t="shared" si="0"/>
        <v>-0.90039007180531838</v>
      </c>
      <c r="F18" s="28">
        <v>56</v>
      </c>
      <c r="G18" s="29">
        <v>29</v>
      </c>
      <c r="H18" s="30">
        <f t="shared" si="1"/>
        <v>0.93103448275862066</v>
      </c>
      <c r="I18" s="28">
        <f t="shared" si="2"/>
        <v>3855.9821428571427</v>
      </c>
      <c r="J18" s="29">
        <f t="shared" si="2"/>
        <v>74751.931034482754</v>
      </c>
      <c r="K18" s="30">
        <f t="shared" si="3"/>
        <v>-0.94841628718489701</v>
      </c>
    </row>
    <row r="19" spans="1:11" ht="15" customHeight="1" x14ac:dyDescent="0.25">
      <c r="A19" s="31">
        <v>2002</v>
      </c>
      <c r="B19" s="27" t="s">
        <v>24</v>
      </c>
      <c r="C19" s="28">
        <v>7746528</v>
      </c>
      <c r="D19" s="29">
        <v>5796861</v>
      </c>
      <c r="E19" s="30">
        <f t="shared" si="0"/>
        <v>0.33633150769011022</v>
      </c>
      <c r="F19" s="28">
        <v>1960</v>
      </c>
      <c r="G19" s="29">
        <v>2050</v>
      </c>
      <c r="H19" s="30">
        <f t="shared" si="1"/>
        <v>-4.3902439024390241E-2</v>
      </c>
      <c r="I19" s="28">
        <f t="shared" si="2"/>
        <v>3952.3102040816325</v>
      </c>
      <c r="J19" s="29">
        <f t="shared" si="2"/>
        <v>2827.7370731707315</v>
      </c>
      <c r="K19" s="30">
        <f t="shared" si="3"/>
        <v>0.39769366875751327</v>
      </c>
    </row>
    <row r="20" spans="1:11" ht="15" customHeight="1" x14ac:dyDescent="0.25">
      <c r="A20" s="31">
        <v>2003</v>
      </c>
      <c r="B20" s="27" t="s">
        <v>25</v>
      </c>
      <c r="C20" s="28">
        <v>50474073</v>
      </c>
      <c r="D20" s="29">
        <v>32032885</v>
      </c>
      <c r="E20" s="30">
        <f t="shared" si="0"/>
        <v>0.57569550791319613</v>
      </c>
      <c r="F20" s="28">
        <v>6779</v>
      </c>
      <c r="G20" s="29">
        <v>6308</v>
      </c>
      <c r="H20" s="30">
        <f t="shared" si="1"/>
        <v>7.4667089410272669E-2</v>
      </c>
      <c r="I20" s="28">
        <f t="shared" si="2"/>
        <v>7445.6517185425582</v>
      </c>
      <c r="J20" s="29">
        <f t="shared" si="2"/>
        <v>5078.1364933417881</v>
      </c>
      <c r="K20" s="30">
        <f t="shared" si="3"/>
        <v>0.46621732761711782</v>
      </c>
    </row>
    <row r="21" spans="1:11" ht="15" customHeight="1" x14ac:dyDescent="0.25">
      <c r="A21" s="31">
        <v>2004</v>
      </c>
      <c r="B21" s="27" t="s">
        <v>26</v>
      </c>
      <c r="C21" s="28">
        <v>2989179</v>
      </c>
      <c r="D21" s="29">
        <v>4683598</v>
      </c>
      <c r="E21" s="30">
        <f t="shared" si="0"/>
        <v>-0.36177720632727234</v>
      </c>
      <c r="F21" s="28">
        <v>764</v>
      </c>
      <c r="G21" s="29">
        <v>678</v>
      </c>
      <c r="H21" s="30">
        <f t="shared" si="1"/>
        <v>0.12684365781710916</v>
      </c>
      <c r="I21" s="28">
        <f t="shared" si="2"/>
        <v>3912.5379581151833</v>
      </c>
      <c r="J21" s="29">
        <f t="shared" si="2"/>
        <v>6907.9616519174042</v>
      </c>
      <c r="K21" s="30">
        <f t="shared" si="3"/>
        <v>-0.43361903912289351</v>
      </c>
    </row>
    <row r="22" spans="1:11" ht="15" customHeight="1" x14ac:dyDescent="0.25">
      <c r="A22" s="31">
        <v>2005</v>
      </c>
      <c r="B22" s="27" t="s">
        <v>27</v>
      </c>
      <c r="C22" s="28">
        <v>4596232</v>
      </c>
      <c r="D22" s="29">
        <v>3397110</v>
      </c>
      <c r="E22" s="30">
        <f t="shared" si="0"/>
        <v>0.35298297670667128</v>
      </c>
      <c r="F22" s="28">
        <v>557</v>
      </c>
      <c r="G22" s="29">
        <v>342</v>
      </c>
      <c r="H22" s="30">
        <f t="shared" si="1"/>
        <v>0.62865497076023391</v>
      </c>
      <c r="I22" s="28">
        <f t="shared" si="2"/>
        <v>8251.7630161579891</v>
      </c>
      <c r="J22" s="29">
        <f t="shared" si="2"/>
        <v>9933.0701754385973</v>
      </c>
      <c r="K22" s="30">
        <f t="shared" si="3"/>
        <v>-0.16926359419446763</v>
      </c>
    </row>
    <row r="23" spans="1:11" ht="15" customHeight="1" x14ac:dyDescent="0.25">
      <c r="A23" s="31">
        <v>2200</v>
      </c>
      <c r="B23" s="27" t="s">
        <v>28</v>
      </c>
      <c r="C23" s="28">
        <v>1004438050</v>
      </c>
      <c r="D23" s="29">
        <v>731356761</v>
      </c>
      <c r="E23" s="30">
        <f t="shared" si="0"/>
        <v>0.37338998360609948</v>
      </c>
      <c r="F23" s="28">
        <v>15596</v>
      </c>
      <c r="G23" s="29">
        <v>13959</v>
      </c>
      <c r="H23" s="30">
        <f t="shared" si="1"/>
        <v>0.11727201088903216</v>
      </c>
      <c r="I23" s="28">
        <f t="shared" si="2"/>
        <v>64403.568222621187</v>
      </c>
      <c r="J23" s="29">
        <f t="shared" si="2"/>
        <v>52393.205888673976</v>
      </c>
      <c r="K23" s="30">
        <f t="shared" si="3"/>
        <v>0.22923511035890881</v>
      </c>
    </row>
    <row r="24" spans="1:11" ht="15" customHeight="1" x14ac:dyDescent="0.25">
      <c r="A24" s="31">
        <v>3001</v>
      </c>
      <c r="B24" s="27" t="s">
        <v>29</v>
      </c>
      <c r="C24" s="28">
        <v>20593746</v>
      </c>
      <c r="D24" s="29">
        <v>19140506</v>
      </c>
      <c r="E24" s="30">
        <f t="shared" si="0"/>
        <v>7.5924847545827678E-2</v>
      </c>
      <c r="F24" s="28">
        <v>1397</v>
      </c>
      <c r="G24" s="29">
        <v>1315</v>
      </c>
      <c r="H24" s="30">
        <f t="shared" si="1"/>
        <v>6.2357414448669199E-2</v>
      </c>
      <c r="I24" s="28">
        <f t="shared" si="2"/>
        <v>14741.407301360057</v>
      </c>
      <c r="J24" s="29">
        <f t="shared" si="2"/>
        <v>14555.517870722433</v>
      </c>
      <c r="K24" s="30">
        <f t="shared" si="3"/>
        <v>1.2771062650510692E-2</v>
      </c>
    </row>
    <row r="25" spans="1:11" ht="15" customHeight="1" x14ac:dyDescent="0.25">
      <c r="A25" s="31">
        <v>3002</v>
      </c>
      <c r="B25" s="27" t="s">
        <v>30</v>
      </c>
      <c r="C25" s="28">
        <v>35916071</v>
      </c>
      <c r="D25" s="29">
        <v>29357606</v>
      </c>
      <c r="E25" s="30">
        <f t="shared" si="0"/>
        <v>0.22339917634973369</v>
      </c>
      <c r="F25" s="28">
        <v>6686</v>
      </c>
      <c r="G25" s="29">
        <v>5621</v>
      </c>
      <c r="H25" s="30">
        <f t="shared" si="1"/>
        <v>0.18946806618039494</v>
      </c>
      <c r="I25" s="28">
        <f t="shared" si="2"/>
        <v>5371.8323362249475</v>
      </c>
      <c r="J25" s="29">
        <f t="shared" si="2"/>
        <v>5222.8439779398686</v>
      </c>
      <c r="K25" s="30">
        <f t="shared" si="3"/>
        <v>2.8526289300306994E-2</v>
      </c>
    </row>
    <row r="26" spans="1:11" ht="15" customHeight="1" x14ac:dyDescent="0.25">
      <c r="A26" s="31">
        <v>3003</v>
      </c>
      <c r="B26" s="27" t="s">
        <v>31</v>
      </c>
      <c r="C26" s="28">
        <v>327403</v>
      </c>
      <c r="D26" s="29">
        <v>393013</v>
      </c>
      <c r="E26" s="30">
        <f t="shared" si="0"/>
        <v>-0.1669410426627109</v>
      </c>
      <c r="F26" s="28">
        <v>93</v>
      </c>
      <c r="G26" s="29">
        <v>87</v>
      </c>
      <c r="H26" s="30">
        <f t="shared" si="1"/>
        <v>6.8965517241379309E-2</v>
      </c>
      <c r="I26" s="28">
        <f t="shared" si="2"/>
        <v>3520.4623655913979</v>
      </c>
      <c r="J26" s="29">
        <f t="shared" si="2"/>
        <v>4517.3908045977014</v>
      </c>
      <c r="K26" s="30">
        <f t="shared" si="3"/>
        <v>-0.22068678184576185</v>
      </c>
    </row>
    <row r="27" spans="1:11" ht="15" customHeight="1" x14ac:dyDescent="0.25">
      <c r="A27" s="31">
        <v>3200</v>
      </c>
      <c r="B27" s="27" t="s">
        <v>32</v>
      </c>
      <c r="C27" s="28">
        <v>41862</v>
      </c>
      <c r="D27" s="29">
        <v>-462</v>
      </c>
      <c r="E27" s="30">
        <f t="shared" si="0"/>
        <v>91.610389610389603</v>
      </c>
      <c r="F27" s="28">
        <v>15</v>
      </c>
      <c r="G27" s="29">
        <v>4</v>
      </c>
      <c r="H27" s="30">
        <f t="shared" si="1"/>
        <v>2.75</v>
      </c>
      <c r="I27" s="28">
        <f t="shared" si="2"/>
        <v>2790.8</v>
      </c>
      <c r="J27" s="29">
        <f t="shared" si="2"/>
        <v>-115.5</v>
      </c>
      <c r="K27" s="30">
        <f t="shared" si="3"/>
        <v>25.162770562770564</v>
      </c>
    </row>
    <row r="28" spans="1:11" ht="15" customHeight="1" x14ac:dyDescent="0.25">
      <c r="A28" s="31">
        <v>3201</v>
      </c>
      <c r="B28" s="27" t="s">
        <v>33</v>
      </c>
      <c r="C28" s="28">
        <v>1458955</v>
      </c>
      <c r="D28" s="29">
        <v>5633</v>
      </c>
      <c r="E28" s="30">
        <f t="shared" si="0"/>
        <v>258.00142020237882</v>
      </c>
      <c r="F28" s="28">
        <v>18</v>
      </c>
      <c r="G28" s="29">
        <v>31</v>
      </c>
      <c r="H28" s="30">
        <f t="shared" si="1"/>
        <v>-0.41935483870967744</v>
      </c>
      <c r="I28" s="28">
        <f t="shared" si="2"/>
        <v>81053.055555555562</v>
      </c>
      <c r="J28" s="29">
        <f t="shared" si="2"/>
        <v>181.70967741935485</v>
      </c>
      <c r="K28" s="30">
        <f t="shared" si="3"/>
        <v>445.05800145965247</v>
      </c>
    </row>
    <row r="29" spans="1:11" ht="15" customHeight="1" x14ac:dyDescent="0.25">
      <c r="A29" s="31">
        <v>3202</v>
      </c>
      <c r="B29" s="27" t="s">
        <v>34</v>
      </c>
      <c r="C29" s="28">
        <v>4647271</v>
      </c>
      <c r="D29" s="29">
        <v>4214593</v>
      </c>
      <c r="E29" s="30">
        <f t="shared" si="0"/>
        <v>0.10266187031582884</v>
      </c>
      <c r="F29" s="28">
        <v>25</v>
      </c>
      <c r="G29" s="29">
        <v>28</v>
      </c>
      <c r="H29" s="30">
        <f t="shared" si="1"/>
        <v>-0.10714285714285714</v>
      </c>
      <c r="I29" s="28">
        <f t="shared" si="2"/>
        <v>185890.84</v>
      </c>
      <c r="J29" s="29">
        <f t="shared" si="2"/>
        <v>150521.17857142858</v>
      </c>
      <c r="K29" s="30">
        <f t="shared" si="3"/>
        <v>0.2349812947537282</v>
      </c>
    </row>
    <row r="30" spans="1:11" ht="15" customHeight="1" x14ac:dyDescent="0.25">
      <c r="A30" s="31">
        <v>3500</v>
      </c>
      <c r="B30" s="27" t="s">
        <v>35</v>
      </c>
      <c r="C30" s="28">
        <v>50000</v>
      </c>
      <c r="D30" s="29">
        <v>0</v>
      </c>
      <c r="E30" s="30">
        <f t="shared" si="0"/>
        <v>1</v>
      </c>
      <c r="F30" s="28">
        <v>1</v>
      </c>
      <c r="G30" s="29">
        <v>0</v>
      </c>
      <c r="H30" s="30">
        <f t="shared" si="1"/>
        <v>1</v>
      </c>
      <c r="I30" s="28">
        <f t="shared" si="2"/>
        <v>50000</v>
      </c>
      <c r="J30" s="29">
        <f t="shared" si="2"/>
        <v>0</v>
      </c>
      <c r="K30" s="30">
        <f t="shared" si="3"/>
        <v>1</v>
      </c>
    </row>
    <row r="31" spans="1:11" ht="15" customHeight="1" x14ac:dyDescent="0.25">
      <c r="A31" s="31">
        <v>4001</v>
      </c>
      <c r="B31" s="27" t="s">
        <v>36</v>
      </c>
      <c r="C31" s="28">
        <v>74404294</v>
      </c>
      <c r="D31" s="29">
        <v>73393241</v>
      </c>
      <c r="E31" s="30">
        <f t="shared" si="0"/>
        <v>1.377583257292044E-2</v>
      </c>
      <c r="F31" s="28">
        <v>1609</v>
      </c>
      <c r="G31" s="29">
        <v>1344</v>
      </c>
      <c r="H31" s="30">
        <f t="shared" si="1"/>
        <v>0.19717261904761904</v>
      </c>
      <c r="I31" s="28">
        <f t="shared" si="2"/>
        <v>46242.569297700436</v>
      </c>
      <c r="J31" s="29">
        <f t="shared" si="2"/>
        <v>54608.066220238092</v>
      </c>
      <c r="K31" s="30">
        <f t="shared" si="3"/>
        <v>-0.15319159790055611</v>
      </c>
    </row>
    <row r="32" spans="1:11" ht="15" customHeight="1" x14ac:dyDescent="0.25">
      <c r="A32" s="31">
        <v>4002</v>
      </c>
      <c r="B32" s="27" t="s">
        <v>37</v>
      </c>
      <c r="C32" s="28">
        <v>299888964</v>
      </c>
      <c r="D32" s="29">
        <v>302633092</v>
      </c>
      <c r="E32" s="30">
        <f t="shared" si="0"/>
        <v>-9.0675080569179792E-3</v>
      </c>
      <c r="F32" s="28">
        <v>10068</v>
      </c>
      <c r="G32" s="29">
        <v>9967</v>
      </c>
      <c r="H32" s="30">
        <f t="shared" si="1"/>
        <v>1.0133440353165445E-2</v>
      </c>
      <c r="I32" s="28">
        <f t="shared" si="2"/>
        <v>29786.349225268175</v>
      </c>
      <c r="J32" s="29">
        <f t="shared" si="2"/>
        <v>30363.508778970601</v>
      </c>
      <c r="K32" s="30">
        <f t="shared" si="3"/>
        <v>-1.9008328645540452E-2</v>
      </c>
    </row>
    <row r="33" spans="1:11" ht="15" customHeight="1" x14ac:dyDescent="0.25">
      <c r="A33" s="31">
        <v>4003</v>
      </c>
      <c r="B33" s="27" t="s">
        <v>38</v>
      </c>
      <c r="C33" s="28">
        <v>19195691</v>
      </c>
      <c r="D33" s="29">
        <v>16437479</v>
      </c>
      <c r="E33" s="30">
        <f t="shared" si="0"/>
        <v>0.16780018395764948</v>
      </c>
      <c r="F33" s="28">
        <v>545</v>
      </c>
      <c r="G33" s="29">
        <v>529</v>
      </c>
      <c r="H33" s="30">
        <f t="shared" si="1"/>
        <v>3.0245746691871456E-2</v>
      </c>
      <c r="I33" s="28">
        <f t="shared" si="2"/>
        <v>35221.45137614679</v>
      </c>
      <c r="J33" s="29">
        <f t="shared" si="2"/>
        <v>31072.739130434784</v>
      </c>
      <c r="K33" s="30">
        <f t="shared" si="3"/>
        <v>0.1335161418598102</v>
      </c>
    </row>
    <row r="34" spans="1:11" ht="15" customHeight="1" x14ac:dyDescent="0.25">
      <c r="A34" s="31">
        <v>4004</v>
      </c>
      <c r="B34" s="27" t="s">
        <v>39</v>
      </c>
      <c r="C34" s="28">
        <v>11373638</v>
      </c>
      <c r="D34" s="29">
        <v>12064514</v>
      </c>
      <c r="E34" s="30">
        <f t="shared" si="0"/>
        <v>-5.7265133100264133E-2</v>
      </c>
      <c r="F34" s="28">
        <v>480</v>
      </c>
      <c r="G34" s="29">
        <v>477</v>
      </c>
      <c r="H34" s="30">
        <f t="shared" si="1"/>
        <v>6.2893081761006293E-3</v>
      </c>
      <c r="I34" s="28">
        <f t="shared" si="2"/>
        <v>23695.079166666666</v>
      </c>
      <c r="J34" s="29">
        <f t="shared" si="2"/>
        <v>25292.4821802935</v>
      </c>
      <c r="K34" s="30">
        <f t="shared" si="3"/>
        <v>-6.3157226018387455E-2</v>
      </c>
    </row>
    <row r="35" spans="1:11" ht="15" customHeight="1" x14ac:dyDescent="0.25">
      <c r="A35" s="31">
        <v>4005</v>
      </c>
      <c r="B35" s="27" t="s">
        <v>40</v>
      </c>
      <c r="C35" s="28">
        <v>6078926</v>
      </c>
      <c r="D35" s="29">
        <v>5546122</v>
      </c>
      <c r="E35" s="30">
        <f t="shared" si="0"/>
        <v>9.6067847046999694E-2</v>
      </c>
      <c r="F35" s="28">
        <v>77</v>
      </c>
      <c r="G35" s="29">
        <v>81</v>
      </c>
      <c r="H35" s="30">
        <f t="shared" si="1"/>
        <v>-4.9382716049382713E-2</v>
      </c>
      <c r="I35" s="28">
        <f t="shared" si="2"/>
        <v>78947.090909090912</v>
      </c>
      <c r="J35" s="29">
        <f t="shared" si="2"/>
        <v>68470.641975308637</v>
      </c>
      <c r="K35" s="30">
        <f t="shared" si="3"/>
        <v>0.15300643650398679</v>
      </c>
    </row>
    <row r="36" spans="1:11" ht="15" customHeight="1" x14ac:dyDescent="0.25">
      <c r="A36" s="31">
        <v>4500</v>
      </c>
      <c r="B36" s="27" t="s">
        <v>41</v>
      </c>
      <c r="C36" s="28">
        <v>19104554</v>
      </c>
      <c r="D36" s="29">
        <v>25037427</v>
      </c>
      <c r="E36" s="30">
        <f t="shared" si="0"/>
        <v>-0.23696017166620195</v>
      </c>
      <c r="F36" s="28">
        <v>6572</v>
      </c>
      <c r="G36" s="29">
        <v>5318</v>
      </c>
      <c r="H36" s="30">
        <f t="shared" si="1"/>
        <v>0.23580293343362166</v>
      </c>
      <c r="I36" s="28">
        <f t="shared" si="2"/>
        <v>2906.9619598295799</v>
      </c>
      <c r="J36" s="29">
        <f t="shared" si="2"/>
        <v>4708.0532154945467</v>
      </c>
      <c r="K36" s="30">
        <f t="shared" si="3"/>
        <v>-0.38255541584310138</v>
      </c>
    </row>
    <row r="37" spans="1:11" ht="15" customHeight="1" x14ac:dyDescent="0.25">
      <c r="A37" s="31">
        <v>4600</v>
      </c>
      <c r="B37" s="27" t="s">
        <v>42</v>
      </c>
      <c r="C37" s="28">
        <v>8346280</v>
      </c>
      <c r="D37" s="29">
        <v>8380576</v>
      </c>
      <c r="E37" s="30">
        <f t="shared" si="0"/>
        <v>-4.0923201460138304E-3</v>
      </c>
      <c r="F37" s="28">
        <v>1759</v>
      </c>
      <c r="G37" s="29">
        <v>2483</v>
      </c>
      <c r="H37" s="30">
        <f t="shared" si="1"/>
        <v>-0.29158276278695128</v>
      </c>
      <c r="I37" s="28">
        <f t="shared" si="2"/>
        <v>4744.9005116543494</v>
      </c>
      <c r="J37" s="29">
        <f t="shared" si="2"/>
        <v>3375.1816351188081</v>
      </c>
      <c r="K37" s="30">
        <f t="shared" si="3"/>
        <v>0.40582078969724145</v>
      </c>
    </row>
    <row r="38" spans="1:11" ht="15" customHeight="1" x14ac:dyDescent="0.25">
      <c r="A38" s="31">
        <v>5001</v>
      </c>
      <c r="B38" s="27" t="s">
        <v>43</v>
      </c>
      <c r="C38" s="28">
        <v>355854056</v>
      </c>
      <c r="D38" s="29">
        <v>356332427</v>
      </c>
      <c r="E38" s="30">
        <f t="shared" si="0"/>
        <v>-1.3424851732621011E-3</v>
      </c>
      <c r="F38" s="28">
        <v>45887</v>
      </c>
      <c r="G38" s="29">
        <v>43198</v>
      </c>
      <c r="H38" s="30">
        <f t="shared" si="1"/>
        <v>6.2248252233899716E-2</v>
      </c>
      <c r="I38" s="28">
        <f t="shared" si="2"/>
        <v>7755.0080850785625</v>
      </c>
      <c r="J38" s="29">
        <f t="shared" si="2"/>
        <v>8248.8176998935141</v>
      </c>
      <c r="K38" s="30">
        <f t="shared" si="3"/>
        <v>-5.9864289984409076E-2</v>
      </c>
    </row>
    <row r="39" spans="1:11" ht="15" customHeight="1" x14ac:dyDescent="0.25">
      <c r="A39" s="31">
        <v>5002</v>
      </c>
      <c r="B39" s="27" t="s">
        <v>44</v>
      </c>
      <c r="C39" s="28">
        <v>53355600</v>
      </c>
      <c r="D39" s="29">
        <v>55670483</v>
      </c>
      <c r="E39" s="30">
        <f t="shared" si="0"/>
        <v>-4.1581873827105112E-2</v>
      </c>
      <c r="F39" s="28">
        <v>1161</v>
      </c>
      <c r="G39" s="29">
        <v>963</v>
      </c>
      <c r="H39" s="30">
        <f t="shared" si="1"/>
        <v>0.20560747663551401</v>
      </c>
      <c r="I39" s="28">
        <f t="shared" ref="I39:J70" si="4">IF(F39=0,0,C39/F39)</f>
        <v>45956.589147286824</v>
      </c>
      <c r="J39" s="29">
        <f t="shared" si="4"/>
        <v>57809.431983385257</v>
      </c>
      <c r="K39" s="30">
        <f t="shared" si="3"/>
        <v>-0.20503302712790888</v>
      </c>
    </row>
    <row r="40" spans="1:11" ht="15" customHeight="1" x14ac:dyDescent="0.25">
      <c r="A40" s="31">
        <v>5003</v>
      </c>
      <c r="B40" s="27" t="s">
        <v>45</v>
      </c>
      <c r="C40" s="28">
        <v>524613985</v>
      </c>
      <c r="D40" s="29">
        <v>489326662</v>
      </c>
      <c r="E40" s="30">
        <f t="shared" si="0"/>
        <v>7.2114041069767015E-2</v>
      </c>
      <c r="F40" s="28">
        <v>13948</v>
      </c>
      <c r="G40" s="29">
        <v>11877</v>
      </c>
      <c r="H40" s="30">
        <f t="shared" si="1"/>
        <v>0.17437063231455754</v>
      </c>
      <c r="I40" s="28">
        <f t="shared" si="4"/>
        <v>37612.129696013762</v>
      </c>
      <c r="J40" s="29">
        <f t="shared" si="4"/>
        <v>41199.516881367352</v>
      </c>
      <c r="K40" s="30">
        <f t="shared" si="3"/>
        <v>-8.7073525538742411E-2</v>
      </c>
    </row>
    <row r="41" spans="1:11" ht="15" customHeight="1" x14ac:dyDescent="0.25">
      <c r="A41" s="31">
        <v>5004</v>
      </c>
      <c r="B41" s="27" t="s">
        <v>46</v>
      </c>
      <c r="C41" s="28">
        <v>139157500</v>
      </c>
      <c r="D41" s="29">
        <v>205759176</v>
      </c>
      <c r="E41" s="30">
        <f t="shared" si="0"/>
        <v>-0.32368751321204747</v>
      </c>
      <c r="F41" s="28">
        <v>5894</v>
      </c>
      <c r="G41" s="29">
        <v>3728</v>
      </c>
      <c r="H41" s="30">
        <f t="shared" si="1"/>
        <v>0.58100858369098718</v>
      </c>
      <c r="I41" s="28">
        <f t="shared" si="4"/>
        <v>23610.027146250424</v>
      </c>
      <c r="J41" s="29">
        <f t="shared" si="4"/>
        <v>55192.912017167379</v>
      </c>
      <c r="K41" s="30">
        <f t="shared" si="3"/>
        <v>-0.57222718853995802</v>
      </c>
    </row>
    <row r="42" spans="1:11" ht="15" customHeight="1" x14ac:dyDescent="0.25">
      <c r="A42" s="31">
        <v>5005</v>
      </c>
      <c r="B42" s="27" t="s">
        <v>47</v>
      </c>
      <c r="C42" s="28">
        <v>4281568</v>
      </c>
      <c r="D42" s="29">
        <v>4003120</v>
      </c>
      <c r="E42" s="30">
        <f t="shared" si="0"/>
        <v>6.9557744958932036E-2</v>
      </c>
      <c r="F42" s="28">
        <v>27</v>
      </c>
      <c r="G42" s="29">
        <v>28</v>
      </c>
      <c r="H42" s="30">
        <f t="shared" si="1"/>
        <v>-3.5714285714285712E-2</v>
      </c>
      <c r="I42" s="28">
        <f t="shared" si="4"/>
        <v>158576.59259259258</v>
      </c>
      <c r="J42" s="29">
        <f t="shared" si="4"/>
        <v>142968.57142857142</v>
      </c>
      <c r="K42" s="30">
        <f t="shared" si="3"/>
        <v>0.10917099477222582</v>
      </c>
    </row>
    <row r="43" spans="1:11" ht="15" customHeight="1" x14ac:dyDescent="0.25">
      <c r="A43" s="31">
        <v>5006</v>
      </c>
      <c r="B43" s="27" t="s">
        <v>48</v>
      </c>
      <c r="C43" s="28">
        <v>1807314</v>
      </c>
      <c r="D43" s="29">
        <v>124910</v>
      </c>
      <c r="E43" s="30">
        <f t="shared" si="0"/>
        <v>13.46892962933312</v>
      </c>
      <c r="F43" s="28">
        <v>30</v>
      </c>
      <c r="G43" s="29">
        <v>34</v>
      </c>
      <c r="H43" s="30">
        <f t="shared" si="1"/>
        <v>-0.11764705882352941</v>
      </c>
      <c r="I43" s="28">
        <f t="shared" si="4"/>
        <v>60243.8</v>
      </c>
      <c r="J43" s="29">
        <f t="shared" si="4"/>
        <v>3673.8235294117649</v>
      </c>
      <c r="K43" s="30">
        <f t="shared" si="3"/>
        <v>15.398120246577538</v>
      </c>
    </row>
    <row r="44" spans="1:11" ht="15" customHeight="1" x14ac:dyDescent="0.25">
      <c r="A44" s="31">
        <v>5007</v>
      </c>
      <c r="B44" s="27" t="s">
        <v>49</v>
      </c>
      <c r="C44" s="28">
        <v>2461721</v>
      </c>
      <c r="D44" s="29">
        <v>1127941</v>
      </c>
      <c r="E44" s="30">
        <f t="shared" si="0"/>
        <v>1.1824909281602496</v>
      </c>
      <c r="F44" s="28">
        <v>32</v>
      </c>
      <c r="G44" s="29">
        <v>5</v>
      </c>
      <c r="H44" s="30">
        <f t="shared" si="1"/>
        <v>5.4</v>
      </c>
      <c r="I44" s="28">
        <f t="shared" si="4"/>
        <v>76928.78125</v>
      </c>
      <c r="J44" s="29">
        <f t="shared" si="4"/>
        <v>225588.2</v>
      </c>
      <c r="K44" s="30">
        <f t="shared" si="3"/>
        <v>-0.65898579247496103</v>
      </c>
    </row>
    <row r="45" spans="1:11" ht="15" customHeight="1" x14ac:dyDescent="0.25">
      <c r="A45" s="31">
        <v>5008</v>
      </c>
      <c r="B45" s="27" t="s">
        <v>50</v>
      </c>
      <c r="C45" s="28">
        <v>1821621</v>
      </c>
      <c r="D45" s="29">
        <v>973529</v>
      </c>
      <c r="E45" s="30">
        <f t="shared" si="0"/>
        <v>0.87115227178645938</v>
      </c>
      <c r="F45" s="28">
        <v>30</v>
      </c>
      <c r="G45" s="29">
        <v>15</v>
      </c>
      <c r="H45" s="30">
        <f t="shared" si="1"/>
        <v>1</v>
      </c>
      <c r="I45" s="28">
        <f t="shared" si="4"/>
        <v>60720.7</v>
      </c>
      <c r="J45" s="29">
        <f t="shared" si="4"/>
        <v>64901.933333333334</v>
      </c>
      <c r="K45" s="30">
        <f t="shared" si="3"/>
        <v>-6.4423864106770382E-2</v>
      </c>
    </row>
    <row r="46" spans="1:11" ht="15" customHeight="1" x14ac:dyDescent="0.25">
      <c r="A46" s="31">
        <v>5009</v>
      </c>
      <c r="B46" s="27" t="s">
        <v>51</v>
      </c>
      <c r="C46" s="28">
        <v>103491</v>
      </c>
      <c r="D46" s="29">
        <v>698</v>
      </c>
      <c r="E46" s="30">
        <f t="shared" si="0"/>
        <v>147.26790830945558</v>
      </c>
      <c r="F46" s="28">
        <v>24</v>
      </c>
      <c r="G46" s="29">
        <v>29</v>
      </c>
      <c r="H46" s="30">
        <f t="shared" si="1"/>
        <v>-0.17241379310344829</v>
      </c>
      <c r="I46" s="28">
        <f t="shared" si="4"/>
        <v>4312.125</v>
      </c>
      <c r="J46" s="29">
        <f t="shared" si="4"/>
        <v>24.068965517241381</v>
      </c>
      <c r="K46" s="30">
        <f t="shared" si="3"/>
        <v>178.15705587392551</v>
      </c>
    </row>
    <row r="47" spans="1:11" ht="15" customHeight="1" x14ac:dyDescent="0.25">
      <c r="A47" s="31">
        <v>5010</v>
      </c>
      <c r="B47" s="27" t="s">
        <v>52</v>
      </c>
      <c r="C47" s="28">
        <v>126982</v>
      </c>
      <c r="D47" s="29">
        <v>33372</v>
      </c>
      <c r="E47" s="30">
        <f t="shared" si="0"/>
        <v>2.8050461464700946</v>
      </c>
      <c r="F47" s="28">
        <v>37</v>
      </c>
      <c r="G47" s="29">
        <v>22</v>
      </c>
      <c r="H47" s="30">
        <f t="shared" si="1"/>
        <v>0.68181818181818177</v>
      </c>
      <c r="I47" s="28">
        <f t="shared" si="4"/>
        <v>3431.9459459459458</v>
      </c>
      <c r="J47" s="29">
        <f t="shared" si="4"/>
        <v>1516.909090909091</v>
      </c>
      <c r="K47" s="30">
        <f t="shared" si="3"/>
        <v>1.2624598708741102</v>
      </c>
    </row>
    <row r="48" spans="1:11" ht="15" customHeight="1" x14ac:dyDescent="0.25">
      <c r="A48" s="31">
        <v>5011</v>
      </c>
      <c r="B48" s="27" t="s">
        <v>53</v>
      </c>
      <c r="C48" s="28">
        <v>1436900</v>
      </c>
      <c r="D48" s="29">
        <v>4619890</v>
      </c>
      <c r="E48" s="30">
        <f t="shared" si="0"/>
        <v>-0.68897527863217523</v>
      </c>
      <c r="F48" s="28">
        <v>181</v>
      </c>
      <c r="G48" s="29">
        <v>177</v>
      </c>
      <c r="H48" s="30">
        <f t="shared" si="1"/>
        <v>2.2598870056497175E-2</v>
      </c>
      <c r="I48" s="28">
        <f t="shared" si="4"/>
        <v>7938.674033149171</v>
      </c>
      <c r="J48" s="29">
        <f t="shared" si="4"/>
        <v>26101.073446327682</v>
      </c>
      <c r="K48" s="30">
        <f t="shared" si="3"/>
        <v>-0.69584875313754146</v>
      </c>
    </row>
    <row r="49" spans="1:11" ht="15" customHeight="1" x14ac:dyDescent="0.25">
      <c r="A49" s="31">
        <v>5012</v>
      </c>
      <c r="B49" s="27" t="s">
        <v>54</v>
      </c>
      <c r="C49" s="28">
        <v>381536677</v>
      </c>
      <c r="D49" s="29">
        <v>418032499</v>
      </c>
      <c r="E49" s="30">
        <f t="shared" si="0"/>
        <v>-8.7303791182034393E-2</v>
      </c>
      <c r="F49" s="28">
        <v>11085</v>
      </c>
      <c r="G49" s="29">
        <v>9196</v>
      </c>
      <c r="H49" s="30">
        <f t="shared" si="1"/>
        <v>0.20541539799913006</v>
      </c>
      <c r="I49" s="28">
        <f t="shared" si="4"/>
        <v>34419.18601714028</v>
      </c>
      <c r="J49" s="29">
        <f t="shared" si="4"/>
        <v>45458.079491083081</v>
      </c>
      <c r="K49" s="30">
        <f t="shared" si="3"/>
        <v>-0.24283677615786994</v>
      </c>
    </row>
    <row r="50" spans="1:11" ht="15" customHeight="1" x14ac:dyDescent="0.25">
      <c r="A50" s="31">
        <v>5013</v>
      </c>
      <c r="B50" s="27" t="s">
        <v>55</v>
      </c>
      <c r="C50" s="28">
        <v>12695880</v>
      </c>
      <c r="D50" s="29">
        <v>11541952</v>
      </c>
      <c r="E50" s="30">
        <f t="shared" si="0"/>
        <v>9.9976849669795892E-2</v>
      </c>
      <c r="F50" s="28">
        <v>1004</v>
      </c>
      <c r="G50" s="29">
        <v>865</v>
      </c>
      <c r="H50" s="30">
        <f t="shared" si="1"/>
        <v>0.16069364161849711</v>
      </c>
      <c r="I50" s="28">
        <f t="shared" si="4"/>
        <v>12645.298804780876</v>
      </c>
      <c r="J50" s="29">
        <f t="shared" si="4"/>
        <v>13343.29710982659</v>
      </c>
      <c r="K50" s="30">
        <f t="shared" si="3"/>
        <v>-5.2310781907994645E-2</v>
      </c>
    </row>
    <row r="51" spans="1:11" ht="15" customHeight="1" x14ac:dyDescent="0.25">
      <c r="A51" s="31">
        <v>5014</v>
      </c>
      <c r="B51" s="27" t="s">
        <v>56</v>
      </c>
      <c r="C51" s="28">
        <v>8429974</v>
      </c>
      <c r="D51" s="29">
        <v>6625638</v>
      </c>
      <c r="E51" s="30">
        <f t="shared" si="0"/>
        <v>0.27232637822953804</v>
      </c>
      <c r="F51" s="28">
        <v>296</v>
      </c>
      <c r="G51" s="29">
        <v>298</v>
      </c>
      <c r="H51" s="30">
        <f t="shared" si="1"/>
        <v>-6.7114093959731542E-3</v>
      </c>
      <c r="I51" s="28">
        <f t="shared" si="4"/>
        <v>28479.641891891893</v>
      </c>
      <c r="J51" s="29">
        <f t="shared" si="4"/>
        <v>22233.68456375839</v>
      </c>
      <c r="K51" s="30">
        <f t="shared" si="3"/>
        <v>0.28092317808244033</v>
      </c>
    </row>
    <row r="52" spans="1:11" ht="15" customHeight="1" x14ac:dyDescent="0.25">
      <c r="A52" s="31">
        <v>5015</v>
      </c>
      <c r="B52" s="27" t="s">
        <v>57</v>
      </c>
      <c r="C52" s="28">
        <v>500016</v>
      </c>
      <c r="D52" s="29">
        <v>707991</v>
      </c>
      <c r="E52" s="30">
        <f t="shared" si="0"/>
        <v>-0.29375373415763761</v>
      </c>
      <c r="F52" s="28">
        <v>51</v>
      </c>
      <c r="G52" s="29">
        <v>27</v>
      </c>
      <c r="H52" s="30">
        <f t="shared" si="1"/>
        <v>0.88888888888888884</v>
      </c>
      <c r="I52" s="28">
        <f t="shared" si="4"/>
        <v>9804.2352941176468</v>
      </c>
      <c r="J52" s="29">
        <f t="shared" si="4"/>
        <v>26221.888888888891</v>
      </c>
      <c r="K52" s="30">
        <f t="shared" si="3"/>
        <v>-0.62610491808345525</v>
      </c>
    </row>
    <row r="53" spans="1:11" ht="15" customHeight="1" x14ac:dyDescent="0.25">
      <c r="A53" s="31">
        <v>5016</v>
      </c>
      <c r="B53" s="27" t="s">
        <v>58</v>
      </c>
      <c r="C53" s="28">
        <v>508888</v>
      </c>
      <c r="D53" s="29">
        <v>1628959</v>
      </c>
      <c r="E53" s="30">
        <f t="shared" si="0"/>
        <v>-0.687599258176541</v>
      </c>
      <c r="F53" s="28">
        <v>17</v>
      </c>
      <c r="G53" s="29">
        <v>19</v>
      </c>
      <c r="H53" s="30">
        <f t="shared" si="1"/>
        <v>-0.10526315789473684</v>
      </c>
      <c r="I53" s="28">
        <f t="shared" si="4"/>
        <v>29934.588235294119</v>
      </c>
      <c r="J53" s="29">
        <f t="shared" si="4"/>
        <v>85734.68421052632</v>
      </c>
      <c r="K53" s="30">
        <f t="shared" si="3"/>
        <v>-0.65084622972672224</v>
      </c>
    </row>
    <row r="54" spans="1:11" ht="15" customHeight="1" x14ac:dyDescent="0.25">
      <c r="A54" s="31">
        <v>5017</v>
      </c>
      <c r="B54" s="27" t="s">
        <v>59</v>
      </c>
      <c r="C54" s="28">
        <v>105804828</v>
      </c>
      <c r="D54" s="29">
        <v>91735710</v>
      </c>
      <c r="E54" s="30">
        <f t="shared" si="0"/>
        <v>0.15336577217312647</v>
      </c>
      <c r="F54" s="28">
        <v>4312</v>
      </c>
      <c r="G54" s="29">
        <v>4017</v>
      </c>
      <c r="H54" s="30">
        <f t="shared" si="1"/>
        <v>7.343788897186955E-2</v>
      </c>
      <c r="I54" s="28">
        <f t="shared" si="4"/>
        <v>24537.297773654918</v>
      </c>
      <c r="J54" s="29">
        <f t="shared" si="4"/>
        <v>22836.87079910381</v>
      </c>
      <c r="K54" s="30">
        <f t="shared" si="3"/>
        <v>7.4459718650150539E-2</v>
      </c>
    </row>
    <row r="55" spans="1:11" ht="15" customHeight="1" x14ac:dyDescent="0.25">
      <c r="A55" s="31">
        <v>5018</v>
      </c>
      <c r="B55" s="27" t="s">
        <v>60</v>
      </c>
      <c r="C55" s="28">
        <v>754131</v>
      </c>
      <c r="D55" s="29">
        <v>568403</v>
      </c>
      <c r="E55" s="30">
        <f t="shared" si="0"/>
        <v>0.32675408117128163</v>
      </c>
      <c r="F55" s="28">
        <v>87</v>
      </c>
      <c r="G55" s="29">
        <v>84</v>
      </c>
      <c r="H55" s="30">
        <f t="shared" si="1"/>
        <v>3.5714285714285712E-2</v>
      </c>
      <c r="I55" s="28">
        <f t="shared" si="4"/>
        <v>8668.1724137931033</v>
      </c>
      <c r="J55" s="29">
        <f t="shared" si="4"/>
        <v>6766.7023809523807</v>
      </c>
      <c r="K55" s="30">
        <f t="shared" si="3"/>
        <v>0.28100394044123744</v>
      </c>
    </row>
    <row r="56" spans="1:11" ht="15" customHeight="1" x14ac:dyDescent="0.25">
      <c r="A56" s="31">
        <v>5019</v>
      </c>
      <c r="B56" s="27" t="s">
        <v>61</v>
      </c>
      <c r="C56" s="28">
        <v>2705087</v>
      </c>
      <c r="D56" s="29">
        <v>2435750</v>
      </c>
      <c r="E56" s="30">
        <f t="shared" si="0"/>
        <v>0.11057661911115672</v>
      </c>
      <c r="F56" s="28">
        <v>291</v>
      </c>
      <c r="G56" s="29">
        <v>256</v>
      </c>
      <c r="H56" s="30">
        <f t="shared" si="1"/>
        <v>0.13671875</v>
      </c>
      <c r="I56" s="28">
        <f t="shared" si="4"/>
        <v>9295.8316151202744</v>
      </c>
      <c r="J56" s="29">
        <f t="shared" si="4"/>
        <v>9514.6484375</v>
      </c>
      <c r="K56" s="30">
        <f t="shared" si="3"/>
        <v>-2.2997888342075237E-2</v>
      </c>
    </row>
    <row r="57" spans="1:11" ht="15" customHeight="1" x14ac:dyDescent="0.25">
      <c r="A57" s="31">
        <v>5020</v>
      </c>
      <c r="B57" s="27" t="s">
        <v>62</v>
      </c>
      <c r="C57" s="28">
        <v>3146234</v>
      </c>
      <c r="D57" s="29">
        <v>1514213</v>
      </c>
      <c r="E57" s="30">
        <f t="shared" si="0"/>
        <v>1.0778014717876547</v>
      </c>
      <c r="F57" s="28">
        <v>111</v>
      </c>
      <c r="G57" s="29">
        <v>71</v>
      </c>
      <c r="H57" s="30">
        <f t="shared" si="1"/>
        <v>0.56338028169014087</v>
      </c>
      <c r="I57" s="28">
        <f t="shared" si="4"/>
        <v>28344.450450450451</v>
      </c>
      <c r="J57" s="29">
        <f t="shared" si="4"/>
        <v>21326.943661971833</v>
      </c>
      <c r="K57" s="30">
        <f t="shared" si="3"/>
        <v>0.32904418465696827</v>
      </c>
    </row>
    <row r="58" spans="1:11" ht="15" customHeight="1" x14ac:dyDescent="0.25">
      <c r="A58" s="31">
        <v>5021</v>
      </c>
      <c r="B58" s="27" t="s">
        <v>63</v>
      </c>
      <c r="C58" s="28">
        <v>1977247</v>
      </c>
      <c r="D58" s="29">
        <v>1635680</v>
      </c>
      <c r="E58" s="30">
        <f t="shared" si="0"/>
        <v>0.20882263034334345</v>
      </c>
      <c r="F58" s="28">
        <v>47</v>
      </c>
      <c r="G58" s="29">
        <v>26</v>
      </c>
      <c r="H58" s="30">
        <f t="shared" si="1"/>
        <v>0.80769230769230771</v>
      </c>
      <c r="I58" s="28">
        <f t="shared" si="4"/>
        <v>42069.085106382976</v>
      </c>
      <c r="J58" s="29">
        <f t="shared" si="4"/>
        <v>62910.769230769234</v>
      </c>
      <c r="K58" s="30">
        <f t="shared" si="3"/>
        <v>-0.33128960874623564</v>
      </c>
    </row>
    <row r="59" spans="1:11" ht="15" customHeight="1" x14ac:dyDescent="0.25">
      <c r="A59" s="31">
        <v>5022</v>
      </c>
      <c r="B59" s="27" t="s">
        <v>64</v>
      </c>
      <c r="C59" s="28">
        <v>851006</v>
      </c>
      <c r="D59" s="29">
        <v>1164861</v>
      </c>
      <c r="E59" s="30">
        <f t="shared" si="0"/>
        <v>-0.2694355807259407</v>
      </c>
      <c r="F59" s="28">
        <v>28</v>
      </c>
      <c r="G59" s="29">
        <v>29</v>
      </c>
      <c r="H59" s="30">
        <f t="shared" si="1"/>
        <v>-3.4482758620689655E-2</v>
      </c>
      <c r="I59" s="28">
        <f t="shared" si="4"/>
        <v>30393.071428571428</v>
      </c>
      <c r="J59" s="29">
        <f t="shared" si="4"/>
        <v>40167.620689655174</v>
      </c>
      <c r="K59" s="30">
        <f t="shared" si="3"/>
        <v>-0.24334399432329576</v>
      </c>
    </row>
    <row r="60" spans="1:11" ht="15" customHeight="1" x14ac:dyDescent="0.25">
      <c r="A60" s="31">
        <v>5101</v>
      </c>
      <c r="B60" s="27" t="s">
        <v>65</v>
      </c>
      <c r="C60" s="28">
        <v>821888</v>
      </c>
      <c r="D60" s="29">
        <v>973455</v>
      </c>
      <c r="E60" s="30">
        <f t="shared" si="0"/>
        <v>-0.15570005804069012</v>
      </c>
      <c r="F60" s="28">
        <v>101</v>
      </c>
      <c r="G60" s="29">
        <v>61</v>
      </c>
      <c r="H60" s="30">
        <f t="shared" si="1"/>
        <v>0.65573770491803274</v>
      </c>
      <c r="I60" s="28">
        <f t="shared" si="4"/>
        <v>8137.5049504950493</v>
      </c>
      <c r="J60" s="29">
        <f t="shared" si="4"/>
        <v>15958.27868852459</v>
      </c>
      <c r="K60" s="30">
        <f t="shared" si="3"/>
        <v>-0.49007627267804055</v>
      </c>
    </row>
    <row r="61" spans="1:11" ht="15" customHeight="1" x14ac:dyDescent="0.25">
      <c r="A61" s="31">
        <v>5102</v>
      </c>
      <c r="B61" s="27" t="s">
        <v>66</v>
      </c>
      <c r="C61" s="28">
        <v>39454028</v>
      </c>
      <c r="D61" s="29">
        <v>30978812</v>
      </c>
      <c r="E61" s="30">
        <f t="shared" si="0"/>
        <v>0.27358105275308814</v>
      </c>
      <c r="F61" s="28">
        <v>436</v>
      </c>
      <c r="G61" s="29">
        <v>365</v>
      </c>
      <c r="H61" s="30">
        <f t="shared" si="1"/>
        <v>0.19452054794520549</v>
      </c>
      <c r="I61" s="28">
        <f t="shared" si="4"/>
        <v>90490.889908256882</v>
      </c>
      <c r="J61" s="29">
        <f t="shared" si="4"/>
        <v>84873.457534246569</v>
      </c>
      <c r="K61" s="30">
        <f t="shared" si="3"/>
        <v>6.618597306164499E-2</v>
      </c>
    </row>
    <row r="62" spans="1:11" ht="15" customHeight="1" x14ac:dyDescent="0.25">
      <c r="A62" s="31">
        <v>5103</v>
      </c>
      <c r="B62" s="27" t="s">
        <v>67</v>
      </c>
      <c r="C62" s="28">
        <v>5164009</v>
      </c>
      <c r="D62" s="29">
        <v>4795001</v>
      </c>
      <c r="E62" s="30">
        <f t="shared" si="0"/>
        <v>7.6956813981894898E-2</v>
      </c>
      <c r="F62" s="28">
        <v>186</v>
      </c>
      <c r="G62" s="29">
        <v>193</v>
      </c>
      <c r="H62" s="30">
        <f t="shared" si="1"/>
        <v>-3.6269430051813469E-2</v>
      </c>
      <c r="I62" s="28">
        <f t="shared" si="4"/>
        <v>27763.489247311827</v>
      </c>
      <c r="J62" s="29">
        <f t="shared" si="4"/>
        <v>24844.564766839379</v>
      </c>
      <c r="K62" s="30">
        <f t="shared" si="3"/>
        <v>0.11748744676615966</v>
      </c>
    </row>
    <row r="63" spans="1:11" ht="15" customHeight="1" x14ac:dyDescent="0.25">
      <c r="A63" s="31">
        <v>5104</v>
      </c>
      <c r="B63" s="27" t="s">
        <v>68</v>
      </c>
      <c r="C63" s="28">
        <v>8814538</v>
      </c>
      <c r="D63" s="29">
        <v>331602</v>
      </c>
      <c r="E63" s="30">
        <f t="shared" si="0"/>
        <v>25.581679241982858</v>
      </c>
      <c r="F63" s="28">
        <v>23</v>
      </c>
      <c r="G63" s="29">
        <v>25</v>
      </c>
      <c r="H63" s="30">
        <f t="shared" si="1"/>
        <v>-0.08</v>
      </c>
      <c r="I63" s="28">
        <f t="shared" si="4"/>
        <v>383240.78260869568</v>
      </c>
      <c r="J63" s="29">
        <f t="shared" si="4"/>
        <v>13264.08</v>
      </c>
      <c r="K63" s="30">
        <f t="shared" si="3"/>
        <v>27.893129610850934</v>
      </c>
    </row>
    <row r="64" spans="1:11" ht="15" customHeight="1" x14ac:dyDescent="0.25">
      <c r="A64" s="31">
        <v>5105</v>
      </c>
      <c r="B64" s="27" t="s">
        <v>69</v>
      </c>
      <c r="C64" s="28">
        <v>1020943</v>
      </c>
      <c r="D64" s="29">
        <v>741954</v>
      </c>
      <c r="E64" s="30">
        <f t="shared" si="0"/>
        <v>0.37601926804087588</v>
      </c>
      <c r="F64" s="28">
        <v>48</v>
      </c>
      <c r="G64" s="29">
        <v>44</v>
      </c>
      <c r="H64" s="30">
        <f t="shared" si="1"/>
        <v>9.0909090909090912E-2</v>
      </c>
      <c r="I64" s="28">
        <f t="shared" si="4"/>
        <v>21269.645833333332</v>
      </c>
      <c r="J64" s="29">
        <f t="shared" si="4"/>
        <v>16862.590909090908</v>
      </c>
      <c r="K64" s="30">
        <f t="shared" si="3"/>
        <v>0.26135099570413622</v>
      </c>
    </row>
    <row r="65" spans="1:11" ht="15" customHeight="1" x14ac:dyDescent="0.25">
      <c r="A65" s="31">
        <v>5106</v>
      </c>
      <c r="B65" s="27" t="s">
        <v>70</v>
      </c>
      <c r="C65" s="28">
        <v>60969</v>
      </c>
      <c r="D65" s="29">
        <v>54230</v>
      </c>
      <c r="E65" s="30">
        <f t="shared" si="0"/>
        <v>0.12426701087958694</v>
      </c>
      <c r="F65" s="28">
        <v>8</v>
      </c>
      <c r="G65" s="29">
        <v>4</v>
      </c>
      <c r="H65" s="30">
        <f t="shared" si="1"/>
        <v>1</v>
      </c>
      <c r="I65" s="28">
        <f t="shared" si="4"/>
        <v>7621.125</v>
      </c>
      <c r="J65" s="29">
        <f t="shared" si="4"/>
        <v>13557.5</v>
      </c>
      <c r="K65" s="30">
        <f t="shared" si="3"/>
        <v>-0.43786649456020654</v>
      </c>
    </row>
    <row r="66" spans="1:11" ht="15" customHeight="1" x14ac:dyDescent="0.25">
      <c r="A66" s="31">
        <v>5107</v>
      </c>
      <c r="B66" s="27" t="s">
        <v>71</v>
      </c>
      <c r="C66" s="28">
        <v>18800235</v>
      </c>
      <c r="D66" s="29">
        <v>34682866</v>
      </c>
      <c r="E66" s="30">
        <f t="shared" si="0"/>
        <v>-0.45793882777738149</v>
      </c>
      <c r="F66" s="28">
        <v>826</v>
      </c>
      <c r="G66" s="29">
        <v>772</v>
      </c>
      <c r="H66" s="30">
        <f t="shared" si="1"/>
        <v>6.9948186528497408E-2</v>
      </c>
      <c r="I66" s="28">
        <f t="shared" si="4"/>
        <v>22760.575060532687</v>
      </c>
      <c r="J66" s="29">
        <f t="shared" si="4"/>
        <v>44925.992227979274</v>
      </c>
      <c r="K66" s="30">
        <f t="shared" si="3"/>
        <v>-0.49337624097353333</v>
      </c>
    </row>
    <row r="67" spans="1:11" ht="15" customHeight="1" x14ac:dyDescent="0.25">
      <c r="A67" s="31">
        <v>5200</v>
      </c>
      <c r="B67" s="27" t="s">
        <v>72</v>
      </c>
      <c r="C67" s="28">
        <v>646934</v>
      </c>
      <c r="D67" s="29">
        <v>648126</v>
      </c>
      <c r="E67" s="30">
        <f t="shared" si="0"/>
        <v>-1.8391485606193856E-3</v>
      </c>
      <c r="F67" s="28">
        <v>105</v>
      </c>
      <c r="G67" s="29">
        <v>204</v>
      </c>
      <c r="H67" s="30">
        <f t="shared" si="1"/>
        <v>-0.48529411764705882</v>
      </c>
      <c r="I67" s="28">
        <f t="shared" si="4"/>
        <v>6161.2761904761901</v>
      </c>
      <c r="J67" s="29">
        <f t="shared" si="4"/>
        <v>3177.0882352941176</v>
      </c>
      <c r="K67" s="30">
        <f t="shared" si="3"/>
        <v>0.93928393993936798</v>
      </c>
    </row>
    <row r="68" spans="1:11" ht="15" customHeight="1" x14ac:dyDescent="0.25">
      <c r="A68" s="31">
        <v>5301</v>
      </c>
      <c r="B68" s="27" t="s">
        <v>73</v>
      </c>
      <c r="C68" s="28">
        <v>3795803</v>
      </c>
      <c r="D68" s="29">
        <v>3041129</v>
      </c>
      <c r="E68" s="30">
        <f t="shared" si="0"/>
        <v>0.24815586579852417</v>
      </c>
      <c r="F68" s="28">
        <v>70</v>
      </c>
      <c r="G68" s="29">
        <v>59</v>
      </c>
      <c r="H68" s="30">
        <f t="shared" si="1"/>
        <v>0.1864406779661017</v>
      </c>
      <c r="I68" s="28">
        <f t="shared" si="4"/>
        <v>54225.757142857146</v>
      </c>
      <c r="J68" s="29">
        <f t="shared" si="4"/>
        <v>51544.5593220339</v>
      </c>
      <c r="K68" s="30">
        <f t="shared" si="3"/>
        <v>5.2017086887327556E-2</v>
      </c>
    </row>
    <row r="69" spans="1:11" ht="15" customHeight="1" x14ac:dyDescent="0.25">
      <c r="A69" s="31">
        <v>5302</v>
      </c>
      <c r="B69" s="27" t="s">
        <v>74</v>
      </c>
      <c r="C69" s="28">
        <v>1163445</v>
      </c>
      <c r="D69" s="29">
        <v>321255</v>
      </c>
      <c r="E69" s="30">
        <f t="shared" si="0"/>
        <v>2.6215623103142365</v>
      </c>
      <c r="F69" s="28">
        <v>16</v>
      </c>
      <c r="G69" s="29">
        <v>12</v>
      </c>
      <c r="H69" s="30">
        <f t="shared" si="1"/>
        <v>0.33333333333333331</v>
      </c>
      <c r="I69" s="28">
        <f t="shared" si="4"/>
        <v>72715.3125</v>
      </c>
      <c r="J69" s="29">
        <f t="shared" si="4"/>
        <v>26771.25</v>
      </c>
      <c r="K69" s="30">
        <f t="shared" si="3"/>
        <v>1.7161717327356774</v>
      </c>
    </row>
    <row r="70" spans="1:11" ht="15" customHeight="1" x14ac:dyDescent="0.25">
      <c r="A70" s="31">
        <v>5500</v>
      </c>
      <c r="B70" s="27" t="s">
        <v>75</v>
      </c>
      <c r="C70" s="28">
        <v>202432442</v>
      </c>
      <c r="D70" s="29">
        <v>163214375</v>
      </c>
      <c r="E70" s="30">
        <f t="shared" si="0"/>
        <v>0.24028561822449768</v>
      </c>
      <c r="F70" s="28">
        <v>2713</v>
      </c>
      <c r="G70" s="29">
        <v>2181</v>
      </c>
      <c r="H70" s="30">
        <f t="shared" si="1"/>
        <v>0.24392480513525905</v>
      </c>
      <c r="I70" s="28">
        <f t="shared" si="4"/>
        <v>74615.717655731656</v>
      </c>
      <c r="J70" s="29">
        <f t="shared" si="4"/>
        <v>74834.651535992671</v>
      </c>
      <c r="K70" s="30">
        <f t="shared" si="3"/>
        <v>-2.9255682463586478E-3</v>
      </c>
    </row>
    <row r="71" spans="1:11" ht="15" customHeight="1" x14ac:dyDescent="0.25">
      <c r="A71" s="31">
        <v>6000</v>
      </c>
      <c r="B71" s="27" t="s">
        <v>76</v>
      </c>
      <c r="C71" s="28">
        <v>9476224</v>
      </c>
      <c r="D71" s="29">
        <v>5782589</v>
      </c>
      <c r="E71" s="30">
        <f t="shared" ref="E71:E105" si="5">IF(D71=0,1*SIGN(C71),(C71-D71)/ABS(D71))</f>
        <v>0.63875108537023817</v>
      </c>
      <c r="F71" s="28">
        <v>99</v>
      </c>
      <c r="G71" s="29">
        <v>219</v>
      </c>
      <c r="H71" s="30">
        <f t="shared" ref="H71:H111" si="6">IF(G71=0,1*SIGN(F71),(F71-G71)/ABS(G71))</f>
        <v>-0.54794520547945202</v>
      </c>
      <c r="I71" s="28">
        <f t="shared" ref="I71:J95" si="7">IF(F71=0,0,C71/F71)</f>
        <v>95719.434343434346</v>
      </c>
      <c r="J71" s="29">
        <f t="shared" si="7"/>
        <v>26404.51598173516</v>
      </c>
      <c r="K71" s="30">
        <f t="shared" ref="K71:K95" si="8">IF(J71=0,1*SIGN(I71),(I71-J71)/ABS(J71))</f>
        <v>2.6251160373341631</v>
      </c>
    </row>
    <row r="72" spans="1:11" ht="15" customHeight="1" x14ac:dyDescent="0.25">
      <c r="A72" s="31">
        <v>6001</v>
      </c>
      <c r="B72" s="27" t="s">
        <v>77</v>
      </c>
      <c r="C72" s="28">
        <v>950</v>
      </c>
      <c r="D72" s="29">
        <v>0</v>
      </c>
      <c r="E72" s="30">
        <f t="shared" si="5"/>
        <v>1</v>
      </c>
      <c r="F72" s="28">
        <v>1</v>
      </c>
      <c r="G72" s="29">
        <v>0</v>
      </c>
      <c r="H72" s="30">
        <f t="shared" si="6"/>
        <v>1</v>
      </c>
      <c r="I72" s="28">
        <f t="shared" si="7"/>
        <v>950</v>
      </c>
      <c r="J72" s="29">
        <f t="shared" si="7"/>
        <v>0</v>
      </c>
      <c r="K72" s="30">
        <f t="shared" si="8"/>
        <v>1</v>
      </c>
    </row>
    <row r="73" spans="1:11" ht="15" customHeight="1" x14ac:dyDescent="0.25">
      <c r="A73" s="31">
        <v>6002</v>
      </c>
      <c r="B73" s="27" t="s">
        <v>78</v>
      </c>
      <c r="C73" s="28">
        <v>0</v>
      </c>
      <c r="D73" s="29">
        <v>43327</v>
      </c>
      <c r="E73" s="30">
        <f t="shared" si="5"/>
        <v>-1</v>
      </c>
      <c r="F73" s="28">
        <v>0</v>
      </c>
      <c r="G73" s="29">
        <v>1</v>
      </c>
      <c r="H73" s="30">
        <f t="shared" si="6"/>
        <v>-1</v>
      </c>
      <c r="I73" s="28">
        <f t="shared" si="7"/>
        <v>0</v>
      </c>
      <c r="J73" s="29">
        <f t="shared" si="7"/>
        <v>43327</v>
      </c>
      <c r="K73" s="30">
        <f t="shared" si="8"/>
        <v>-1</v>
      </c>
    </row>
    <row r="74" spans="1:11" ht="15" customHeight="1" x14ac:dyDescent="0.25">
      <c r="A74" s="31">
        <v>7001</v>
      </c>
      <c r="B74" s="27" t="s">
        <v>79</v>
      </c>
      <c r="C74" s="28">
        <v>1585944</v>
      </c>
      <c r="D74" s="29">
        <v>2756535</v>
      </c>
      <c r="E74" s="30">
        <f t="shared" si="5"/>
        <v>-0.42466030723353776</v>
      </c>
      <c r="F74" s="28">
        <v>140</v>
      </c>
      <c r="G74" s="29">
        <v>183</v>
      </c>
      <c r="H74" s="30">
        <f t="shared" si="6"/>
        <v>-0.23497267759562843</v>
      </c>
      <c r="I74" s="28">
        <f t="shared" si="7"/>
        <v>11328.171428571428</v>
      </c>
      <c r="J74" s="29">
        <f t="shared" si="7"/>
        <v>15063.032786885246</v>
      </c>
      <c r="K74" s="30">
        <f t="shared" si="8"/>
        <v>-0.24794883016955296</v>
      </c>
    </row>
    <row r="75" spans="1:11" ht="15" customHeight="1" x14ac:dyDescent="0.25">
      <c r="A75" s="31">
        <v>7002</v>
      </c>
      <c r="B75" s="27" t="s">
        <v>80</v>
      </c>
      <c r="C75" s="28">
        <v>2486714</v>
      </c>
      <c r="D75" s="29">
        <v>2257468</v>
      </c>
      <c r="E75" s="30">
        <f t="shared" si="5"/>
        <v>0.10155005519458084</v>
      </c>
      <c r="F75" s="28">
        <v>289</v>
      </c>
      <c r="G75" s="29">
        <v>281</v>
      </c>
      <c r="H75" s="30">
        <f t="shared" si="6"/>
        <v>2.8469750889679714E-2</v>
      </c>
      <c r="I75" s="28">
        <f t="shared" si="7"/>
        <v>8604.5467128027685</v>
      </c>
      <c r="J75" s="29">
        <f t="shared" si="7"/>
        <v>8033.6939501779361</v>
      </c>
      <c r="K75" s="30">
        <f t="shared" si="8"/>
        <v>7.1057320102689336E-2</v>
      </c>
    </row>
    <row r="76" spans="1:11" ht="15" customHeight="1" x14ac:dyDescent="0.25">
      <c r="A76" s="31">
        <v>7003</v>
      </c>
      <c r="B76" s="27" t="s">
        <v>81</v>
      </c>
      <c r="C76" s="28">
        <v>6190363</v>
      </c>
      <c r="D76" s="29">
        <v>9519609</v>
      </c>
      <c r="E76" s="30">
        <f t="shared" si="5"/>
        <v>-0.34972507799427477</v>
      </c>
      <c r="F76" s="28">
        <v>2482</v>
      </c>
      <c r="G76" s="29">
        <v>2152</v>
      </c>
      <c r="H76" s="30">
        <f t="shared" si="6"/>
        <v>0.15334572490706319</v>
      </c>
      <c r="I76" s="28">
        <f t="shared" si="7"/>
        <v>2494.1027397260273</v>
      </c>
      <c r="J76" s="29">
        <f t="shared" si="7"/>
        <v>4423.6101301115241</v>
      </c>
      <c r="K76" s="30">
        <f t="shared" si="8"/>
        <v>-0.43618387100873462</v>
      </c>
    </row>
    <row r="77" spans="1:11" ht="15" customHeight="1" x14ac:dyDescent="0.25">
      <c r="A77" s="31">
        <v>7003</v>
      </c>
      <c r="B77" s="27" t="s">
        <v>81</v>
      </c>
      <c r="C77" s="28">
        <v>335959</v>
      </c>
      <c r="D77" s="29">
        <v>179893</v>
      </c>
      <c r="E77" s="30">
        <f t="shared" si="5"/>
        <v>0.86754904304225289</v>
      </c>
      <c r="F77" s="28">
        <v>4</v>
      </c>
      <c r="G77" s="29">
        <v>2</v>
      </c>
      <c r="H77" s="30">
        <f t="shared" si="6"/>
        <v>1</v>
      </c>
      <c r="I77" s="28">
        <f t="shared" si="7"/>
        <v>83989.75</v>
      </c>
      <c r="J77" s="29">
        <f t="shared" si="7"/>
        <v>89946.5</v>
      </c>
      <c r="K77" s="30">
        <f t="shared" si="8"/>
        <v>-6.6225478478873556E-2</v>
      </c>
    </row>
    <row r="78" spans="1:11" ht="15" customHeight="1" x14ac:dyDescent="0.25">
      <c r="A78" s="31">
        <v>7101</v>
      </c>
      <c r="B78" s="27" t="s">
        <v>82</v>
      </c>
      <c r="C78" s="28">
        <v>620996</v>
      </c>
      <c r="D78" s="29">
        <v>622985</v>
      </c>
      <c r="E78" s="30">
        <f t="shared" si="5"/>
        <v>-3.1926932430154818E-3</v>
      </c>
      <c r="F78" s="28">
        <v>376</v>
      </c>
      <c r="G78" s="29">
        <v>376</v>
      </c>
      <c r="H78" s="30">
        <f t="shared" si="6"/>
        <v>0</v>
      </c>
      <c r="I78" s="28">
        <f t="shared" si="7"/>
        <v>1651.5851063829787</v>
      </c>
      <c r="J78" s="29">
        <f t="shared" si="7"/>
        <v>1656.875</v>
      </c>
      <c r="K78" s="30">
        <f t="shared" si="8"/>
        <v>-3.1926932430155169E-3</v>
      </c>
    </row>
    <row r="79" spans="1:11" ht="15" customHeight="1" x14ac:dyDescent="0.25">
      <c r="A79" s="31">
        <v>7102</v>
      </c>
      <c r="B79" s="27" t="s">
        <v>83</v>
      </c>
      <c r="C79" s="28">
        <v>84873</v>
      </c>
      <c r="D79" s="29">
        <v>34942</v>
      </c>
      <c r="E79" s="30">
        <f t="shared" si="5"/>
        <v>1.428968004121115</v>
      </c>
      <c r="F79" s="28">
        <v>11</v>
      </c>
      <c r="G79" s="29">
        <v>6</v>
      </c>
      <c r="H79" s="30">
        <f t="shared" si="6"/>
        <v>0.83333333333333337</v>
      </c>
      <c r="I79" s="28">
        <f t="shared" si="7"/>
        <v>7715.727272727273</v>
      </c>
      <c r="J79" s="29">
        <f t="shared" si="7"/>
        <v>5823.666666666667</v>
      </c>
      <c r="K79" s="30">
        <f t="shared" si="8"/>
        <v>0.32489163861151726</v>
      </c>
    </row>
    <row r="80" spans="1:11" ht="15" customHeight="1" x14ac:dyDescent="0.25">
      <c r="A80" s="31">
        <v>7103</v>
      </c>
      <c r="B80" s="27" t="s">
        <v>84</v>
      </c>
      <c r="C80" s="28">
        <v>2214721</v>
      </c>
      <c r="D80" s="29">
        <v>2167499</v>
      </c>
      <c r="E80" s="30">
        <f t="shared" si="5"/>
        <v>2.1786399901453243E-2</v>
      </c>
      <c r="F80" s="28">
        <v>227</v>
      </c>
      <c r="G80" s="29">
        <v>135</v>
      </c>
      <c r="H80" s="30">
        <f t="shared" si="6"/>
        <v>0.68148148148148147</v>
      </c>
      <c r="I80" s="28">
        <f t="shared" si="7"/>
        <v>9756.480176211453</v>
      </c>
      <c r="J80" s="29">
        <f t="shared" si="7"/>
        <v>16055.548148148147</v>
      </c>
      <c r="K80" s="30">
        <f t="shared" si="8"/>
        <v>-0.3923296740674177</v>
      </c>
    </row>
    <row r="81" spans="1:11" ht="15" customHeight="1" x14ac:dyDescent="0.25">
      <c r="A81" s="31">
        <v>7501</v>
      </c>
      <c r="B81" s="27" t="s">
        <v>85</v>
      </c>
      <c r="C81" s="28">
        <v>885654</v>
      </c>
      <c r="D81" s="29">
        <v>70145</v>
      </c>
      <c r="E81" s="30">
        <f t="shared" si="5"/>
        <v>11.626046047473091</v>
      </c>
      <c r="F81" s="28">
        <v>104</v>
      </c>
      <c r="G81" s="29">
        <v>75</v>
      </c>
      <c r="H81" s="30">
        <f t="shared" si="6"/>
        <v>0.38666666666666666</v>
      </c>
      <c r="I81" s="28">
        <f t="shared" si="7"/>
        <v>8515.9038461538457</v>
      </c>
      <c r="J81" s="29">
        <f t="shared" si="7"/>
        <v>935.26666666666665</v>
      </c>
      <c r="K81" s="30">
        <f t="shared" si="8"/>
        <v>8.1053216688507863</v>
      </c>
    </row>
    <row r="82" spans="1:11" ht="15" customHeight="1" x14ac:dyDescent="0.25">
      <c r="A82" s="31">
        <v>7502</v>
      </c>
      <c r="B82" s="27" t="s">
        <v>86</v>
      </c>
      <c r="C82" s="28">
        <v>181965729</v>
      </c>
      <c r="D82" s="29">
        <v>138568618</v>
      </c>
      <c r="E82" s="30">
        <f t="shared" si="5"/>
        <v>0.31318137992831824</v>
      </c>
      <c r="F82" s="28">
        <v>4286</v>
      </c>
      <c r="G82" s="29">
        <v>4215</v>
      </c>
      <c r="H82" s="30">
        <f t="shared" si="6"/>
        <v>1.6844602609727165E-2</v>
      </c>
      <c r="I82" s="28">
        <f t="shared" si="7"/>
        <v>42455.839710685956</v>
      </c>
      <c r="J82" s="29">
        <f t="shared" si="7"/>
        <v>32875.116963226574</v>
      </c>
      <c r="K82" s="30">
        <f t="shared" si="8"/>
        <v>0.29142779197336943</v>
      </c>
    </row>
    <row r="83" spans="1:11" ht="15" customHeight="1" x14ac:dyDescent="0.25">
      <c r="A83" s="31">
        <v>7503</v>
      </c>
      <c r="B83" s="27" t="s">
        <v>87</v>
      </c>
      <c r="C83" s="28">
        <v>0</v>
      </c>
      <c r="D83" s="29">
        <v>13330</v>
      </c>
      <c r="E83" s="30">
        <f t="shared" si="5"/>
        <v>-1</v>
      </c>
      <c r="F83" s="28">
        <v>0</v>
      </c>
      <c r="G83" s="29">
        <v>1</v>
      </c>
      <c r="H83" s="30">
        <f t="shared" si="6"/>
        <v>-1</v>
      </c>
      <c r="I83" s="28">
        <f t="shared" si="7"/>
        <v>0</v>
      </c>
      <c r="J83" s="29">
        <f t="shared" si="7"/>
        <v>13330</v>
      </c>
      <c r="K83" s="30">
        <f t="shared" si="8"/>
        <v>-1</v>
      </c>
    </row>
    <row r="84" spans="1:11" ht="15" customHeight="1" x14ac:dyDescent="0.25">
      <c r="A84" s="31">
        <v>7504</v>
      </c>
      <c r="B84" s="27" t="s">
        <v>88</v>
      </c>
      <c r="C84" s="28">
        <v>185478</v>
      </c>
      <c r="D84" s="29">
        <v>88352</v>
      </c>
      <c r="E84" s="30">
        <f t="shared" si="5"/>
        <v>1.0993073161897864</v>
      </c>
      <c r="F84" s="28">
        <v>29</v>
      </c>
      <c r="G84" s="29">
        <v>9</v>
      </c>
      <c r="H84" s="30">
        <f t="shared" si="6"/>
        <v>2.2222222222222223</v>
      </c>
      <c r="I84" s="28">
        <f t="shared" si="7"/>
        <v>6395.7931034482763</v>
      </c>
      <c r="J84" s="29">
        <f t="shared" si="7"/>
        <v>9816.8888888888887</v>
      </c>
      <c r="K84" s="30">
        <f t="shared" si="8"/>
        <v>-0.34849083290661798</v>
      </c>
    </row>
    <row r="85" spans="1:11" ht="15" customHeight="1" x14ac:dyDescent="0.25">
      <c r="A85" s="31">
        <v>7505</v>
      </c>
      <c r="B85" s="27" t="s">
        <v>89</v>
      </c>
      <c r="C85" s="28">
        <v>1403500</v>
      </c>
      <c r="D85" s="29">
        <v>529219</v>
      </c>
      <c r="E85" s="30">
        <f t="shared" si="5"/>
        <v>1.652021185936257</v>
      </c>
      <c r="F85" s="28">
        <v>104</v>
      </c>
      <c r="G85" s="29">
        <v>80</v>
      </c>
      <c r="H85" s="30">
        <f t="shared" si="6"/>
        <v>0.3</v>
      </c>
      <c r="I85" s="28">
        <f t="shared" si="7"/>
        <v>13495.192307692309</v>
      </c>
      <c r="J85" s="29">
        <f t="shared" si="7"/>
        <v>6615.2375000000002</v>
      </c>
      <c r="K85" s="30">
        <f t="shared" si="8"/>
        <v>1.0400162968740438</v>
      </c>
    </row>
    <row r="86" spans="1:11" ht="15" customHeight="1" x14ac:dyDescent="0.25">
      <c r="A86" s="31">
        <v>7701</v>
      </c>
      <c r="B86" s="27" t="s">
        <v>90</v>
      </c>
      <c r="C86" s="28">
        <v>2901769</v>
      </c>
      <c r="D86" s="29">
        <v>757252</v>
      </c>
      <c r="E86" s="30">
        <f t="shared" si="5"/>
        <v>2.8319727118581395</v>
      </c>
      <c r="F86" s="28">
        <v>288</v>
      </c>
      <c r="G86" s="29">
        <v>222</v>
      </c>
      <c r="H86" s="30">
        <f t="shared" si="6"/>
        <v>0.29729729729729731</v>
      </c>
      <c r="I86" s="28">
        <f t="shared" si="7"/>
        <v>10075.586805555555</v>
      </c>
      <c r="J86" s="29">
        <f t="shared" si="7"/>
        <v>3411.0450450450448</v>
      </c>
      <c r="K86" s="30">
        <f t="shared" si="8"/>
        <v>1.9538122987239828</v>
      </c>
    </row>
    <row r="87" spans="1:11" ht="15" customHeight="1" x14ac:dyDescent="0.25">
      <c r="A87" s="31">
        <v>7702</v>
      </c>
      <c r="B87" s="27" t="s">
        <v>91</v>
      </c>
      <c r="C87" s="28">
        <v>124056852</v>
      </c>
      <c r="D87" s="29">
        <v>132061646</v>
      </c>
      <c r="E87" s="30">
        <f t="shared" si="5"/>
        <v>-6.0614071098280875E-2</v>
      </c>
      <c r="F87" s="28">
        <v>10972</v>
      </c>
      <c r="G87" s="29">
        <v>10370</v>
      </c>
      <c r="H87" s="30">
        <f t="shared" si="6"/>
        <v>5.8052073288331729E-2</v>
      </c>
      <c r="I87" s="28">
        <f t="shared" si="7"/>
        <v>11306.676266861101</v>
      </c>
      <c r="J87" s="29">
        <f t="shared" si="7"/>
        <v>12734.970684667309</v>
      </c>
      <c r="K87" s="30">
        <f t="shared" si="8"/>
        <v>-0.11215529687287389</v>
      </c>
    </row>
    <row r="88" spans="1:11" ht="15" customHeight="1" x14ac:dyDescent="0.25">
      <c r="A88" s="31">
        <v>7703</v>
      </c>
      <c r="B88" s="27" t="s">
        <v>92</v>
      </c>
      <c r="C88" s="28">
        <v>211869</v>
      </c>
      <c r="D88" s="29">
        <v>20196</v>
      </c>
      <c r="E88" s="30">
        <f t="shared" si="5"/>
        <v>9.4906417112299462</v>
      </c>
      <c r="F88" s="28">
        <v>24</v>
      </c>
      <c r="G88" s="29">
        <v>6</v>
      </c>
      <c r="H88" s="30">
        <f t="shared" si="6"/>
        <v>3</v>
      </c>
      <c r="I88" s="28">
        <f t="shared" si="7"/>
        <v>8827.875</v>
      </c>
      <c r="J88" s="29">
        <f t="shared" si="7"/>
        <v>3366</v>
      </c>
      <c r="K88" s="30">
        <f t="shared" si="8"/>
        <v>1.6226604278074865</v>
      </c>
    </row>
    <row r="89" spans="1:11" ht="12.5" x14ac:dyDescent="0.25">
      <c r="A89" s="31">
        <v>7704</v>
      </c>
      <c r="B89" s="27" t="s">
        <v>93</v>
      </c>
      <c r="C89" s="28">
        <v>2768754</v>
      </c>
      <c r="D89" s="29">
        <v>1444124</v>
      </c>
      <c r="E89" s="30">
        <f t="shared" si="5"/>
        <v>0.91725502796158775</v>
      </c>
      <c r="F89" s="28">
        <v>213</v>
      </c>
      <c r="G89" s="29">
        <v>97</v>
      </c>
      <c r="H89" s="30">
        <f t="shared" si="6"/>
        <v>1.1958762886597938</v>
      </c>
      <c r="I89" s="28">
        <f t="shared" si="7"/>
        <v>12998.845070422536</v>
      </c>
      <c r="J89" s="29">
        <f t="shared" si="7"/>
        <v>14887.876288659794</v>
      </c>
      <c r="K89" s="30">
        <f t="shared" si="8"/>
        <v>-0.12688386050575576</v>
      </c>
    </row>
    <row r="90" spans="1:11" ht="15" customHeight="1" x14ac:dyDescent="0.25">
      <c r="A90" s="31">
        <v>8001</v>
      </c>
      <c r="B90" s="27" t="s">
        <v>94</v>
      </c>
      <c r="C90" s="28">
        <v>572138</v>
      </c>
      <c r="D90" s="29">
        <v>489925</v>
      </c>
      <c r="E90" s="30">
        <f t="shared" si="5"/>
        <v>0.16780731744654795</v>
      </c>
      <c r="F90" s="28">
        <v>1</v>
      </c>
      <c r="G90" s="29">
        <v>2</v>
      </c>
      <c r="H90" s="30">
        <f t="shared" si="6"/>
        <v>-0.5</v>
      </c>
      <c r="I90" s="28">
        <f t="shared" si="7"/>
        <v>572138</v>
      </c>
      <c r="J90" s="29">
        <f t="shared" si="7"/>
        <v>244962.5</v>
      </c>
      <c r="K90" s="30">
        <f t="shared" si="8"/>
        <v>1.335614634893096</v>
      </c>
    </row>
    <row r="91" spans="1:11" ht="15" customHeight="1" x14ac:dyDescent="0.25">
      <c r="A91" s="31">
        <v>8002</v>
      </c>
      <c r="B91" s="27" t="s">
        <v>95</v>
      </c>
      <c r="C91" s="28">
        <v>28233</v>
      </c>
      <c r="D91" s="29">
        <v>15091</v>
      </c>
      <c r="E91" s="30">
        <f t="shared" si="5"/>
        <v>0.87085017560135181</v>
      </c>
      <c r="F91" s="28">
        <v>1</v>
      </c>
      <c r="G91" s="29">
        <v>0</v>
      </c>
      <c r="H91" s="30">
        <f t="shared" si="6"/>
        <v>1</v>
      </c>
      <c r="I91" s="28">
        <f t="shared" si="7"/>
        <v>28233</v>
      </c>
      <c r="J91" s="29">
        <f t="shared" si="7"/>
        <v>0</v>
      </c>
      <c r="K91" s="30">
        <f t="shared" si="8"/>
        <v>1</v>
      </c>
    </row>
    <row r="92" spans="1:11" ht="15" customHeight="1" x14ac:dyDescent="0.25">
      <c r="A92" s="31">
        <v>8003</v>
      </c>
      <c r="B92" s="27" t="s">
        <v>96</v>
      </c>
      <c r="C92" s="28">
        <v>-22275</v>
      </c>
      <c r="D92" s="29">
        <v>30016</v>
      </c>
      <c r="E92" s="30">
        <f t="shared" si="5"/>
        <v>-1.7421042110874201</v>
      </c>
      <c r="F92" s="28">
        <v>1</v>
      </c>
      <c r="G92" s="29">
        <v>3</v>
      </c>
      <c r="H92" s="30">
        <f t="shared" si="6"/>
        <v>-0.66666666666666663</v>
      </c>
      <c r="I92" s="28">
        <f t="shared" si="7"/>
        <v>-22275</v>
      </c>
      <c r="J92" s="29">
        <f t="shared" si="7"/>
        <v>10005.333333333334</v>
      </c>
      <c r="K92" s="30">
        <f t="shared" si="8"/>
        <v>-3.22631263326226</v>
      </c>
    </row>
    <row r="93" spans="1:11" ht="15" customHeight="1" x14ac:dyDescent="0.25">
      <c r="A93" s="31">
        <v>8004</v>
      </c>
      <c r="B93" s="27" t="s">
        <v>97</v>
      </c>
      <c r="C93" s="28">
        <v>1202563</v>
      </c>
      <c r="D93" s="29">
        <v>147864</v>
      </c>
      <c r="E93" s="30">
        <f t="shared" si="5"/>
        <v>7.132899150570795</v>
      </c>
      <c r="F93" s="28">
        <v>10</v>
      </c>
      <c r="G93" s="29">
        <v>24</v>
      </c>
      <c r="H93" s="30">
        <f t="shared" si="6"/>
        <v>-0.58333333333333337</v>
      </c>
      <c r="I93" s="28">
        <f t="shared" si="7"/>
        <v>120256.3</v>
      </c>
      <c r="J93" s="29">
        <f t="shared" si="7"/>
        <v>6161</v>
      </c>
      <c r="K93" s="30">
        <f t="shared" si="8"/>
        <v>18.518957961369907</v>
      </c>
    </row>
    <row r="94" spans="1:11" ht="13" thickBot="1" x14ac:dyDescent="0.3">
      <c r="A94" s="32">
        <v>9900</v>
      </c>
      <c r="B94" s="33" t="s">
        <v>98</v>
      </c>
      <c r="C94" s="34">
        <v>59583566</v>
      </c>
      <c r="D94" s="35">
        <v>43694270</v>
      </c>
      <c r="E94" s="36">
        <f t="shared" si="5"/>
        <v>0.3636471326789531</v>
      </c>
      <c r="F94" s="34">
        <v>1449</v>
      </c>
      <c r="G94" s="35">
        <v>1432</v>
      </c>
      <c r="H94" s="36">
        <f t="shared" si="6"/>
        <v>1.1871508379888268E-2</v>
      </c>
      <c r="I94" s="34">
        <f t="shared" si="7"/>
        <v>41120.473429951693</v>
      </c>
      <c r="J94" s="35">
        <f t="shared" si="7"/>
        <v>30512.75837988827</v>
      </c>
      <c r="K94" s="36">
        <f t="shared" si="8"/>
        <v>0.3476485120747142</v>
      </c>
    </row>
    <row r="95" spans="1:11" ht="15" customHeight="1" thickTop="1" thickBot="1" x14ac:dyDescent="0.35">
      <c r="A95" s="37"/>
      <c r="B95" s="38" t="s">
        <v>99</v>
      </c>
      <c r="C95" s="39">
        <f>SUM(C7:C94)</f>
        <v>3990178481</v>
      </c>
      <c r="D95" s="40">
        <f>SUM(D7:D94)</f>
        <v>3640885057</v>
      </c>
      <c r="E95" s="41">
        <f t="shared" si="5"/>
        <v>9.5936405168420558E-2</v>
      </c>
      <c r="F95" s="42">
        <f>SUM(F7:F94)</f>
        <v>183470</v>
      </c>
      <c r="G95" s="43">
        <f>SUM(G7:G94)</f>
        <v>165369</v>
      </c>
      <c r="H95" s="41">
        <f>IF(G95=0,1*SIGN(F95),(F95-G95)/ABS(G95))</f>
        <v>0.10945824187120924</v>
      </c>
      <c r="I95" s="44">
        <f t="shared" si="7"/>
        <v>21748.397454624734</v>
      </c>
      <c r="J95" s="40">
        <f t="shared" si="7"/>
        <v>22016.732622196421</v>
      </c>
      <c r="K95" s="45">
        <f t="shared" si="8"/>
        <v>-1.2187783363511553E-2</v>
      </c>
    </row>
    <row r="96" spans="1:11" ht="15" customHeight="1" thickTop="1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</row>
  </sheetData>
  <conditionalFormatting sqref="A7:K94">
    <cfRule type="expression" dxfId="0" priority="1">
      <formula>ROW(A7)/2=ROUND(ROW(A7)/2,0)</formula>
    </cfRule>
  </conditionalFormatting>
  <printOptions horizontalCentered="1" verticalCentered="1"/>
  <pageMargins left="0.75" right="0.75" top="0.5" bottom="0.25" header="0.5" footer="0.5"/>
  <pageSetup scale="1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</vt:lpstr>
      <vt:lpstr>Detail!Print_Titles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Ariella Lakes</dc:creator>
  <cp:lastModifiedBy>Ariella Lakes</cp:lastModifiedBy>
  <dcterms:created xsi:type="dcterms:W3CDTF">2024-02-20T15:01:48Z</dcterms:created>
  <dcterms:modified xsi:type="dcterms:W3CDTF">2024-02-20T15:02:32Z</dcterms:modified>
</cp:coreProperties>
</file>